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5da9958d5653d7c/CustomDS/Project Traveler/Balloon/Flight 2019b/"/>
    </mc:Choice>
  </mc:AlternateContent>
  <xr:revisionPtr revIDLastSave="0" documentId="13_ncr:40009_{1CD49F82-1CE4-4B41-BCE7-FF869C04B2BD}" xr6:coauthVersionLast="41" xr6:coauthVersionMax="41" xr10:uidLastSave="{00000000-0000-0000-0000-000000000000}"/>
  <bookViews>
    <workbookView xWindow="-108" yWindow="-108" windowWidth="23256" windowHeight="12576" activeTab="2"/>
  </bookViews>
  <sheets>
    <sheet name="W0ZC-13" sheetId="1" r:id="rId1"/>
    <sheet name="Altitude" sheetId="3" r:id="rId2"/>
    <sheet name="Environmental" sheetId="2" r:id="rId3"/>
  </sheets>
  <calcPr calcId="0"/>
</workbook>
</file>

<file path=xl/calcChain.xml><?xml version="1.0" encoding="utf-8"?>
<calcChain xmlns="http://schemas.openxmlformats.org/spreadsheetml/2006/main">
  <c r="P2" i="1" l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Q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S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U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V2" i="1"/>
  <c r="W2" i="1" s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</calcChain>
</file>

<file path=xl/sharedStrings.xml><?xml version="1.0" encoding="utf-8"?>
<sst xmlns="http://schemas.openxmlformats.org/spreadsheetml/2006/main" count="767" uniqueCount="279">
  <si>
    <t>Callsign</t>
  </si>
  <si>
    <t>Timestamp</t>
  </si>
  <si>
    <t>Latitude</t>
  </si>
  <si>
    <t>Longitude</t>
  </si>
  <si>
    <t>Altitude</t>
  </si>
  <si>
    <t>Course</t>
  </si>
  <si>
    <t>Speed</t>
  </si>
  <si>
    <t>Sats</t>
  </si>
  <si>
    <t>Vb</t>
  </si>
  <si>
    <t>IAT</t>
  </si>
  <si>
    <t>Press</t>
  </si>
  <si>
    <t>RH</t>
  </si>
  <si>
    <t>OAT</t>
  </si>
  <si>
    <t>Burst</t>
  </si>
  <si>
    <t>Comments</t>
  </si>
  <si>
    <t>W0ZC-13</t>
  </si>
  <si>
    <t>3D12</t>
  </si>
  <si>
    <t>3D12Sats Vb=7.8 IAT=33.0 Press=915.0 RH=75.3 OAT=13.7 ptFlex</t>
  </si>
  <si>
    <t>3D12Sats Vb=7.8 IAT=33.3 Press=896.0 RH=78.8 OAT=14.2 ptFlex</t>
  </si>
  <si>
    <t>3D11</t>
  </si>
  <si>
    <t>3D11Sats Vb=7.8 IAT=33.7 Press=859.7 RH=67.7 OAT=18.4 ptFlex</t>
  </si>
  <si>
    <t>3D12Sats Vb=7.8 IAT=33.9 Press=842.6 RH=61.3 OAT=19.4 ptFlex</t>
  </si>
  <si>
    <t>3D12Sats Vb=7.8 IAT=34.6 Press=787.7 RH=60.4 OAT=17.2 ptFlex</t>
  </si>
  <si>
    <t>3D12Sats Vb=7.8 IAT=34.9 Press=770.7 RH=63.1 OAT=15.6 ptFlex</t>
  </si>
  <si>
    <t>3D12Sats Vb=7.8 IAT=35.1 Press=753.9 RH=63.4 OAT=14.4 ptFlex</t>
  </si>
  <si>
    <t>3D12Sats Vb=7.8 IAT=35.1 Press=737.0 RH=65.9 OAT=12.7 ptFlex</t>
  </si>
  <si>
    <t>3D12Sats Vb=7.8 IAT=35.3 Press=719.6 RH=60.3 OAT=11.8 ptFlex</t>
  </si>
  <si>
    <t>3D12Sats Vb=7.8 IAT=35.4 Press=687.4 RH=55.2 OAT=10.3 ptFlex</t>
  </si>
  <si>
    <t>3D12Sats Vb=7.8 IAT=35.5 Press=671.6 RH=49.1 OAT=9.7 ptFlex</t>
  </si>
  <si>
    <t>3D12Sats Vb=7.8 IAT=35.4 Press=657.6 RH=42.8 OAT=8.0 ptFlex</t>
  </si>
  <si>
    <t>3D12Sats Vb=7.8 IAT=35.4 Press=642.7 RH=42.9 OAT=7.0 ptFlex</t>
  </si>
  <si>
    <t>3D12Sats Vb=7.8 IAT=35.4 Press=627.3 RH=42.2 OAT=5.6 ptFlex</t>
  </si>
  <si>
    <t>3D12Sats Vb=7.8 IAT=35.2 Press=614.0 RH=45.8 OAT=4.5 ptFlex</t>
  </si>
  <si>
    <t>3D12Sats Vb=7.8 IAT=35.1 Press=601.0 RH=45.0 OAT=3.3 ptFlex</t>
  </si>
  <si>
    <t>3D12Sats Vb=7.8 IAT=35.0 Press=587.5 RH=45.6 OAT=1.9 ptFlex</t>
  </si>
  <si>
    <t>3D12Sats Vb=7.8 IAT=34.8 Press=573.5 RH=42.5 OAT=-0.5 ptFlex</t>
  </si>
  <si>
    <t>3D12Sats Vb=7.8 IAT=34.6 Press=561.1 RH=39.8 OAT=-0.8 ptFlex</t>
  </si>
  <si>
    <t>3D12Sats Vb=7.7 IAT=34.1 Press=537.4 RH=27.1 OAT=-2.3 ptFlex</t>
  </si>
  <si>
    <t>3D12Sats Vb=7.7 IAT=33.8 Press=525.1 RH=24.6 OAT=-2.3 ptFlex</t>
  </si>
  <si>
    <t>3D12Sats Vb=7.7 IAT=33.6 Press=513.5 RH=23.4 OAT=-3.4 ptFlex</t>
  </si>
  <si>
    <t>3D12Sats Vb=7.7 IAT=33.0 Press=491.2 RH=25.4 OAT=-6.8 ptFlex</t>
  </si>
  <si>
    <t>3D12Sats Vb=7.7 IAT=32.6 Press=479.4 RH=26.6 OAT=-8.5 ptFlex</t>
  </si>
  <si>
    <t>3D12Sats Vb=7.7 IAT=32.3 Press=468.5 RH=27.2 OAT=-9.5 ptFlex</t>
  </si>
  <si>
    <t>3D12Sats Vb=7.7 IAT=31.8 Press=457.9 RH=26.3 OAT=-10.6 ptFlex</t>
  </si>
  <si>
    <t>3D12Sats Vb=7.7 IAT=31.5 Press=446.9 RH=26.1 OAT=-10.7 ptFlex</t>
  </si>
  <si>
    <t>3D12Sats Vb=7.7 IAT=31.0 Press=436.8 RH=26.0 OAT=-12.3 ptFlex</t>
  </si>
  <si>
    <t>3D12Sats Vb=7.7 IAT=30.2 Press=415.5 RH=22.6 OAT=-14.5 ptFlex</t>
  </si>
  <si>
    <t>3D12Sats Vb=7.7 IAT=29.8 Press=405.6 RH=21.6 OAT=-16.3 ptFlex</t>
  </si>
  <si>
    <t>3D12Sats Vb=7.7 IAT=28.9 Press=386.9 RH=21.4 OAT=-17.6 ptFlex</t>
  </si>
  <si>
    <t>3D12Sats Vb=7.7 IAT=28.5 Press=377.8 RH=21.9 OAT=-20.1 ptFlex</t>
  </si>
  <si>
    <t>3D12Sats Vb=7.7 IAT=27.9 Press=368.9 RH=22.3 OAT=-21.4 ptFlex</t>
  </si>
  <si>
    <t>3D12Sats Vb=7.7 IAT=27.5 Press=361.1 RH=21.2 OAT=-20.7 ptFlex</t>
  </si>
  <si>
    <t>3D12Sats Vb=7.7 IAT=27.0 Press=353.7 RH=20.1 OAT=-22.4 ptFlex</t>
  </si>
  <si>
    <t>3D12Sats Vb=7.7 IAT=26.5 Press=344.9 RH=20.0 OAT=-23.8 ptFlex</t>
  </si>
  <si>
    <t>3D12Sats Vb=7.7 IAT=26.1 Press=336.0 RH=19.8 OAT=-25.4 ptFlex</t>
  </si>
  <si>
    <t>3D12Sats Vb=7.7 IAT=25.5 Press=327.3 RH=19.5 OAT=-26.8 ptFlex</t>
  </si>
  <si>
    <t>3D12Sats Vb=7.7 IAT=25.0 Press=319.5 RH=19.4 OAT=-27.8 ptFlex</t>
  </si>
  <si>
    <t>3D12Sats Vb=7.7 IAT=24.4 Press=310.9 RH=19.2 OAT=-30.2 ptFlex</t>
  </si>
  <si>
    <t>3D12Sats Vb=7.7 IAT=23.9 Press=303.6 RH=18.9 OAT=-31.8 ptFlex</t>
  </si>
  <si>
    <t>3D12Sats Vb=7.7 IAT=23.2 Press=296.8 RH=18.9 OAT=-32.7 ptFlex</t>
  </si>
  <si>
    <t>3D12Sats Vb=7.7 IAT=22.7 Press=290.4 RH=18.7 OAT=-33.2 ptFlex</t>
  </si>
  <si>
    <t>3D12Sats Vb=7.7 IAT=21.6 Press=278.5 RH=18.3 OAT=-35.7 ptFlex</t>
  </si>
  <si>
    <t>3D12Sats Vb=7.7 IAT=21.0 Press=271.3 RH=18.1 OAT=-36.3 ptFlex</t>
  </si>
  <si>
    <t>3D12Sats Vb=7.7 IAT=20.4 Press=264.9 RH=18.3 OAT=-38.3 ptFlex</t>
  </si>
  <si>
    <t>3D10</t>
  </si>
  <si>
    <t>3D10Sats Vb=7.7 IAT=19.9 Press=257.0 RH=18.3 OAT=-40.2 ptFlex</t>
  </si>
  <si>
    <t>3D11Sats Vb=7.7 IAT=19.3 Press=249.9 RH=18.3 OAT=-41.8 ptFlex</t>
  </si>
  <si>
    <t>3D10Sats Vb=7.7 IAT=18.8 Press=243.9 RH=18.3 OAT=-43.4 ptFlex</t>
  </si>
  <si>
    <t>3D11Sats Vb=7.7 IAT=18.2 Press=237.5 RH=18.1 OAT=-43.0 ptFlex</t>
  </si>
  <si>
    <t>3D10Sats Vb=7.7 IAT=17.7 Press=231.9 RH=18.1 OAT=-44.3 ptFlex</t>
  </si>
  <si>
    <t>3D10Sats Vb=7.7 IAT=17.1 Press=225.6 RH=18.1 OAT=-44.8 ptFlex</t>
  </si>
  <si>
    <t>3D10Sats Vb=7.7 IAT=16.5 Press=219.6 RH=18.1 OAT=-45.0 ptFlex</t>
  </si>
  <si>
    <t>3D10Sats Vb=7.7 IAT=15.9 Press=213.9 RH=17.9 OAT=-45.0 ptFlex</t>
  </si>
  <si>
    <t>3D11Sats Vb=7.7 IAT=15.3 Press=207.4 RH=17.8 OAT=-45.0 ptFlex</t>
  </si>
  <si>
    <t>3D11Sats Vb=7.6 IAT=14.7 Press=202.3 RH=17.8 OAT=-45.0 ptFlex</t>
  </si>
  <si>
    <t>3D11Sats Vb=7.6 IAT=14.2 Press=196.7 RH=17.9 OAT=-45.0 ptFlex</t>
  </si>
  <si>
    <t>3D10Sats Vb=7.6 IAT=13.7 Press=191.9 RH=18.1 OAT=-45.0 ptFlex</t>
  </si>
  <si>
    <t>3D11Sats Vb=7.6 IAT=13.2 Press=187.4 RH=18.2 OAT=-45.0 ptFlex</t>
  </si>
  <si>
    <t>3D11Sats Vb=7.6 IAT=12.8 Press=183.4 RH=17.9 OAT=-42.8 ptFlex</t>
  </si>
  <si>
    <t>3D11Sats Vb=7.6 IAT=12.3 Press=179.6 RH=17.4 OAT=-41.4 ptFlex</t>
  </si>
  <si>
    <t>3D11Sats Vb=7.6 IAT=11.9 Press=176.2 RH=16.9 OAT=-40.8 ptFlex</t>
  </si>
  <si>
    <t>3D10Sats Vb=7.6 IAT=11.6 Press=172.7 RH=16.2 OAT=-39.7 ptFlex</t>
  </si>
  <si>
    <t>3D11Sats Vb=7.6 IAT=11.3 Press=169.2 RH=16.0 OAT=-40.9 ptFlex</t>
  </si>
  <si>
    <t>3D10Sats Vb=7.6 IAT=11.1 Press=165.9 RH=15.5 OAT=-40.2 ptFlex</t>
  </si>
  <si>
    <t>3D11Sats Vb=7.6 IAT=10.5 Press=159.6 RH=14.7 OAT=-39.5 ptFlex</t>
  </si>
  <si>
    <t>3D10Sats Vb=7.6 IAT=10.3 Press=156.6 RH=14.3 OAT=-39.3 ptFlex</t>
  </si>
  <si>
    <t>3D11Sats Vb=7.6 IAT=9.9 Press=150.7 RH=13.6 OAT=-38.2 ptFlex</t>
  </si>
  <si>
    <t>3D10Sats Vb=7.6 IAT=9.8 Press=147.5 RH=13.2 OAT=-38.7 ptFlex</t>
  </si>
  <si>
    <t>3D10Sats Vb=7.6 IAT=9.6 Press=144.0 RH=13.2 OAT=-40.4 ptFlex</t>
  </si>
  <si>
    <t>3D10Sats Vb=7.6 IAT=9.0 Press=134.2 RH=13.0 OAT=-41.8 ptFlex</t>
  </si>
  <si>
    <t>3D10Sats Vb=7.6 IAT=8.9 Press=131.2 RH=12.8 OAT=-42.3 ptFlex</t>
  </si>
  <si>
    <t>3D10Sats Vb=7.6 IAT=8.8 Press=128.6 RH=12.8 OAT=-42.2 ptFlex</t>
  </si>
  <si>
    <t>3D11Sats Vb=7.6 IAT=8.6 Press=126.2 RH=12.5 OAT=-41.9 ptFlex</t>
  </si>
  <si>
    <t>3D10Sats Vb=7.6 IAT=8.5 Press=124.0 RH=12.5 OAT=-42.2 ptFlex</t>
  </si>
  <si>
    <t>3D10Sats Vb=7.6 IAT=8.4 Press=121.7 RH=12.4 OAT=-42.1 ptFlex</t>
  </si>
  <si>
    <t>3D10Sats Vb=7.6 IAT=8.3 Press=119.5 RH=12.3 OAT=-41.6 ptFlex</t>
  </si>
  <si>
    <t>3D10Sats Vb=7.6 IAT=8.3 Press=116.9 RH=12.3 OAT=-41.9 ptFlex</t>
  </si>
  <si>
    <t>3D11Sats Vb=7.6 IAT=8.2 Press=114.4 RH=12.2 OAT=-41.9 ptFlex</t>
  </si>
  <si>
    <t>3D10Sats Vb=7.6 IAT=8.1 Press=112.2 RH=11.6 OAT=-38.8 ptFlex</t>
  </si>
  <si>
    <t>3D9</t>
  </si>
  <si>
    <t>3D9Sats Vb=7.6 IAT=8.0 Press=109.9 RH=11.5 OAT=-38.5 ptFlex</t>
  </si>
  <si>
    <t>3D9Sats Vb=7.6 IAT=8.0 Press=107.9 RH=11.5 OAT=-38.9 ptFlex</t>
  </si>
  <si>
    <t>3D10Sats Vb=7.6 IAT=8.0 Press=106.3 RH=11.1 OAT=-37.5 ptFlex</t>
  </si>
  <si>
    <t>3D8</t>
  </si>
  <si>
    <t>3D8Sats Vb=7.6 IAT=7.9 Press=104.9 RH=10.9 OAT=-36.6 ptFlex</t>
  </si>
  <si>
    <t>3D7</t>
  </si>
  <si>
    <t>3D7Sats Vb=7.6 IAT=7.9 Press=103.3 RH=10.5 OAT=-35.0 ptFlex</t>
  </si>
  <si>
    <t>3D9Sats Vb=7.6 IAT=8.0 Press=101.8 RH=10.4 OAT=-34.8 ptFlex</t>
  </si>
  <si>
    <t>3D10Sats Vb=7.6 IAT=8.0 Press=100.5 RH=10.2 OAT=-34.0 ptFlex</t>
  </si>
  <si>
    <t>3D10Sats Vb=7.6 IAT=8.1 Press=98.5 RH=10.3 OAT=-35.3 ptFlex</t>
  </si>
  <si>
    <t>3D10Sats Vb=7.6 IAT=8.2 Press=96.0 RH=10.6 OAT=-36.8 ptFlex</t>
  </si>
  <si>
    <t>3D10Sats Vb=7.6 IAT=8.2 Press=93.0 RH=10.9 OAT=-38.2 ptFlex</t>
  </si>
  <si>
    <t>3D10Sats Vb=7.6 IAT=8.2 Press=91.0 RH=10.3 OAT=-36.1 ptFlex</t>
  </si>
  <si>
    <t>3D11Sats Vb=7.6 IAT=8.2 Press=88.9 RH=9.9 OAT=-34.4 ptFlex</t>
  </si>
  <si>
    <t>3D8Sats Vb=7.6 IAT=8.3 Press=87.3 RH=9.7 OAT=-33.5 ptFlex</t>
  </si>
  <si>
    <t>3D10Sats Vb=7.6 IAT=8.4 Press=85.1 RH=9.9 OAT=-34.9 ptFlex</t>
  </si>
  <si>
    <t>3D9Sats Vb=7.6 IAT=8.5 Press=82.2 RH=10.3 OAT=-37.5 ptFlex</t>
  </si>
  <si>
    <t>3D9Sats Vb=7.6 IAT=8.5 Press=79.6 RH=10.6 OAT=-38.9 ptFlex</t>
  </si>
  <si>
    <t>3D10Sats Vb=7.6 IAT=8.5 Press=76.4 RH=10.8 OAT=-40.2 ptFlex</t>
  </si>
  <si>
    <t>3D9Sats Vb=7.6 IAT=8.6 Press=73.9 RH=10.6 OAT=-39.1 ptFlex</t>
  </si>
  <si>
    <t>3D9Sats Vb=7.6 IAT=8.6 Press=71.4 RH=10.8 OAT=-40.1 ptFlex</t>
  </si>
  <si>
    <t>3D10Sats Vb=7.6 IAT=8.6 Press=69.5 RH=11.0 OAT=-41.5 ptFlex</t>
  </si>
  <si>
    <t>3D10Sats Vb=7.6 IAT=8.6 Press=68.0 RH=10.6 OAT=-39.2 ptFlex</t>
  </si>
  <si>
    <t>3D8Sats Vb=7.5 IAT=8.6 Press=65.0 RH=9.8 OAT=-35.7 ptFlex</t>
  </si>
  <si>
    <t>3D9Sats Vb=7.5 IAT=8.7 Press=63.5 RH=9.5 OAT=-33.9 ptFlex</t>
  </si>
  <si>
    <t>3D8Sats Vb=7.5 IAT=8.8 Press=61.9 RH=9.2 OAT=-32.4 ptFlex</t>
  </si>
  <si>
    <t>3D8Sats Vb=7.5 IAT=8.9 Press=60.3 RH=9.0 OAT=-30.7 ptFlex</t>
  </si>
  <si>
    <t>3D10Sats Vb=7.5 IAT=9.1 Press=58.7 RH=8.7 OAT=-29.7 ptFlex</t>
  </si>
  <si>
    <t>3D9Sats Vb=7.5 IAT=9.2 Press=57.2 RH=8.4 OAT=-28.1 ptFlex</t>
  </si>
  <si>
    <t>3D8Sats Vb=7.5 IAT=9.6 Press=54.4 RH=8.1 OAT=-26.7 ptFlex</t>
  </si>
  <si>
    <t>3D9Sats Vb=7.5 IAT=9.9 Press=53.4 RH=8.0 OAT=-26.0 ptFlex</t>
  </si>
  <si>
    <t>3D8Sats Vb=7.5 IAT=10.5 Press=52.1 RH=7.8 OAT=-25.3 ptFlex</t>
  </si>
  <si>
    <t>3D7Sats Vb=7.5 IAT=10.6 Press=51.6 RH=7.6 OAT=-24.4 ptFlex</t>
  </si>
  <si>
    <t>3D8Sats Vb=7.5 IAT=10.9 Press=50.8 RH=7.3 OAT=-23.2 ptFlex</t>
  </si>
  <si>
    <t>3D9Sats Vb=7.5 IAT=11.5 Press=48.4 RH=7.3 OAT=-24.0 ptFlex</t>
  </si>
  <si>
    <t>3D9Sats Vb=7.5 IAT=11.7 Press=47.3 RH=7.1 OAT=-23.4 ptFlex</t>
  </si>
  <si>
    <t>3D8Sats Vb=7.5 IAT=12.0 Press=46.4 RH=7.1 OAT=-23.8 ptFlex</t>
  </si>
  <si>
    <t>3D8Sats Vb=7.5 IAT=12.4 Press=45.5 RH=7.0 OAT=-22.9 ptFlex</t>
  </si>
  <si>
    <t>3D7Sats Vb=7.5 IAT=12.7 Press=45.0 RH=6.9 OAT=-22.5 ptFlex</t>
  </si>
  <si>
    <t>3D8Sats Vb=7.5 IAT=13.0 Press=44.2 RH=6.4 OAT=-20.0 ptFlex</t>
  </si>
  <si>
    <t>3D7Sats Vb=7.5 IAT=13.3 Press=43.5 RH=6.3 OAT=-19.2 ptFlex</t>
  </si>
  <si>
    <t>3D8Sats Vb=7.5 IAT=13.6 Press=42.7 RH=6.2 OAT=-18.7 ptFlex</t>
  </si>
  <si>
    <t>3D8Sats Vb=7.5 IAT=14.0 Press=41.8 RH=6.2 OAT=-18.7 ptFlex</t>
  </si>
  <si>
    <t>3D8Sats Vb=7.5 IAT=14.3 Press=40.7 RH=6.0 OAT=-17.9 ptFlex</t>
  </si>
  <si>
    <t>3D7Sats Vb=7.5 IAT=14.7 Press=39.6 RH=5.8 OAT=-16.5 ptFlex</t>
  </si>
  <si>
    <t>3D8Sats Vb=7.5 IAT=15.0 Press=38.5 RH=5.6 OAT=-15.7 ptFlex</t>
  </si>
  <si>
    <t>3D7Sats Vb=7.5 IAT=15.7 Press=37.0 RH=5.1 OAT=-14.1 ptFlex</t>
  </si>
  <si>
    <t>3D7Sats Vb=7.5 IAT=16.0 Press=36.5 RH=5.2 OAT=-13.4 ptFlex</t>
  </si>
  <si>
    <t>3D8Sats Vb=7.5 IAT=16.3 Press=36.1 RH=4.9 OAT=-12.7 ptFlex</t>
  </si>
  <si>
    <t>3D9Sats Vb=7.5 IAT=16.7 Press=35.6 RH=4.7 OAT=-11.5 ptFlex</t>
  </si>
  <si>
    <t>3D8Sats Vb=7.5 IAT=17.1 Press=35.3 RH=4.5 OAT=-11.3 ptFlex</t>
  </si>
  <si>
    <t>3D8Sats Vb=7.5 IAT=17.4 Press=34.7 RH=4.3 OAT=-10.8 ptFlex</t>
  </si>
  <si>
    <t>3D7Sats Vb=7.5 IAT=17.8 Press=34.1 RH=4.5 OAT=-11.4 ptFlex</t>
  </si>
  <si>
    <t>3D9Sats Vb=7.5 IAT=18.2 Press=33.5 RH=4.6 OAT=-11.9 ptFlex</t>
  </si>
  <si>
    <t>3D7Sats Vb=7.5 IAT=18.5 Press=32.9 RH=4.5 OAT=-11.4 ptFlex</t>
  </si>
  <si>
    <t>3D7Sats Vb=7.5 IAT=18.9 Press=32.2 RH=4.3 OAT=-11.0 ptFlex</t>
  </si>
  <si>
    <t>3D7Sats Vb=7.5 IAT=19.3 Press=31.6 RH=4.1 OAT=-10.4 ptFlex</t>
  </si>
  <si>
    <t>3D7Sats Vb=7.5 IAT=19.6 Press=31.0 RH=4.0 OAT=-10.0 ptFlex</t>
  </si>
  <si>
    <t>3D8Sats Vb=7.5 IAT=20.0 Press=30.3 RH=3.9 OAT=-9.1 ptFlex</t>
  </si>
  <si>
    <t>3D9Sats Vb=7.5 IAT=20.6 Press=29.2 RH=3.5 OAT=-8.1 ptFlex</t>
  </si>
  <si>
    <t>3D7Sats Vb=7.5 IAT=21.0 Press=28.6 RH=3.6 OAT=-8.1 ptFlex</t>
  </si>
  <si>
    <t>3D7Sats Vb=7.5 IAT=21.3 Press=28.2 RH=3.3 OAT=-6.9 ptFlex</t>
  </si>
  <si>
    <t>3D8Sats Vb=7.5 IAT=21.7 Press=27.6 RH=3.2 OAT=-5.9 ptFlex</t>
  </si>
  <si>
    <t>3D8Sats Vb=7.5 IAT=22.0 Press=27.1 RH=3.1 OAT=-5.9 ptFlex</t>
  </si>
  <si>
    <t>3D6</t>
  </si>
  <si>
    <t>3D6Sats Vb=7.5 IAT=22.2 Press=26.5 RH=2.8 OAT=-4.7 ptFlex</t>
  </si>
  <si>
    <t>3D9Sats Vb=7.5 IAT=22.6 Press=25.9 RH=2.9 OAT=-5.0 ptFlex</t>
  </si>
  <si>
    <t>3D8Sats Vb=7.5 IAT=22.9 Press=25.3 RH=2.9 OAT=-5.7 ptFlex</t>
  </si>
  <si>
    <t>3D9Sats Vb=7.5 IAT=23.5 Press=24.2 RH=2.7 OAT=-4.4 ptFlex</t>
  </si>
  <si>
    <t>3D9Sats Vb=7.5 IAT=23.9 Press=23.7 RH=2.5 OAT=-3.9 ptFlex</t>
  </si>
  <si>
    <t>3D9Sats Vb=7.5 IAT=24.1 Press=23.2 RH=2.4 OAT=-3.2 ptFlex</t>
  </si>
  <si>
    <t>3D8Sats Vb=7.5 IAT=24.5 Press=22.7 RH=2.2 OAT=-2.0 ptFlex</t>
  </si>
  <si>
    <t>3D8Sats Vb=7.5 IAT=24.8 Press=22.2 RH=2.1 OAT=-2.0 ptFlex</t>
  </si>
  <si>
    <t>3D7Sats Vb=7.5 IAT=25.2 Press=21.8 RH=1.9 OAT=-0.6 ptFlex</t>
  </si>
  <si>
    <t>3D8Sats Vb=7.5 IAT=25.8 Press=20.9 RH=1.7 OAT=1.0 ptFlex</t>
  </si>
  <si>
    <t>3D8Sats Vb=7.5 IAT=26.1 Press=20.5 RH=1.4 OAT=2.2 ptFlex</t>
  </si>
  <si>
    <t>3D8Sats Vb=7.5 IAT=26.5 Press=20.1 RH=1.5 OAT=2.8 ptFlex</t>
  </si>
  <si>
    <t>3D7Sats Vb=7.5 IAT=26.8 Press=19.7 RH=1.4 OAT=3.0 ptFlex</t>
  </si>
  <si>
    <t>3D8Sats Vb=7.5 IAT=27.1 Press=19.3 RH=1.3 OAT=3.1 ptFlex</t>
  </si>
  <si>
    <t>3D7Sats Vb=7.5 IAT=27.5 Press=18.9 RH=1.4 OAT=3.0 ptFlex</t>
  </si>
  <si>
    <t>3D7Sats Vb=7.5 IAT=28.0 Press=18.1 RH=1.4 OAT=4.3 ptFlex</t>
  </si>
  <si>
    <t>3D7Sats Vb=7.5 IAT=28.4 Press=17.8 RH=1.4 OAT=4.8 ptFlex</t>
  </si>
  <si>
    <t>3D7Sats Vb=7.5 IAT=28.7 Press=17.4 RH=1.1 OAT=6.0 ptFlex</t>
  </si>
  <si>
    <t>3D7Sats Vb=7.5 IAT=29.1 Press=17.1 RH=1.2 OAT=6.7 ptFlex</t>
  </si>
  <si>
    <t>3D7Sats Vb=7.5 IAT=29.4 Press=16.8 RH=1.1 OAT=7.0 ptFlex</t>
  </si>
  <si>
    <t>3D7Sats Vb=7.5 IAT=29.8 Press=16.5 RH=1.0 OAT=7.1 ptFlex</t>
  </si>
  <si>
    <t>3D8Sats Vb=7.5 IAT=30.2 Press=16.3 RH=0.9 OAT=7.8 ptFlex</t>
  </si>
  <si>
    <t>3D8Sats Vb=7.5 IAT=30.5 Press=16.1 RH=0.9 OAT=9.0 ptFlex</t>
  </si>
  <si>
    <t>3D8Sats Vb=7.5 IAT=30.9 Press=15.8 RH=0.8 OAT=8.8 ptFlex</t>
  </si>
  <si>
    <t>3D8Sats Vb=7.5 IAT=31.2 Press=15.5 RH=0.7 OAT=10.4 ptFlex</t>
  </si>
  <si>
    <t>3D8Sats Vb=7.5 IAT=31.6 Press=15.3 RH=0.6 OAT=11.5 ptFlex</t>
  </si>
  <si>
    <t>3D8Sats Vb=7.5 IAT=32.0 Press=15.0 RH=0.5 OAT=12.2 ptFlex</t>
  </si>
  <si>
    <t>3D8Sats Vb=7.5 IAT=32.4 Press=14.8 RH=0.4 OAT=13.0 ptFlex</t>
  </si>
  <si>
    <t>3D8Sats Vb=7.5 IAT=32.7 Press=14.5 RH=0.2 OAT=14.5 ptFlex</t>
  </si>
  <si>
    <t>3D9Sats Vb=7.5 IAT=33.1 Press=14.2 RH=0.1 OAT=15.9 ptFlex</t>
  </si>
  <si>
    <t>3D9Sats Vb=7.5 IAT=33.5 Press=14.0 RH=0.2 OAT=17.3 ptFlex</t>
  </si>
  <si>
    <t>3D9Sats Vb=7.5 IAT=33.8 Press=13.7 RH=0.1 OAT=17.4 ptFlex</t>
  </si>
  <si>
    <t>3D9Sats Vb=7.5 IAT=34.2 Press=13.5 RH=0.0 OAT=18.3 ptFlex</t>
  </si>
  <si>
    <t>3D10Sats Vb=7.5 IAT=34.6 Press=13.2 RH=0.0 OAT=18.4 ptFlex</t>
  </si>
  <si>
    <t>3D10Sats Vb=7.5 IAT=34.9 Press=15.2 Burst=101928 RH=0.3 OAT=11.4 ptFlex</t>
  </si>
  <si>
    <t>3D10Sats Vb=7.5 IAT=35.0 Press=18.1 Burst=101928 RH=1.0 OAT=1.7 ptFlex</t>
  </si>
  <si>
    <t>3D10Sats Vb=7.5 IAT=35.1 Press=21.6 Burst=101928 RH=2.5 OAT=-7.8 ptFlex</t>
  </si>
  <si>
    <t>3D10Sats Vb=7.5 IAT=35.2 Press=25.4 Burst=101928 RH=4.1 OAT=-15.1 ptFlex</t>
  </si>
  <si>
    <t>3D10Sats Vb=7.5 IAT=35.1 Press=29.6 Burst=101928 RH=5.4 OAT=-21.5 ptFlex</t>
  </si>
  <si>
    <t>3D10Sats Vb=7.5 IAT=34.9 Press=34.2 Burst=101928 RH=6.3 OAT=-25.4 ptFlex</t>
  </si>
  <si>
    <t>3D10Sats Vb=7.5 IAT=34.7 Press=39.1 Burst=101928 RH=7.5 OAT=-30.8 ptFlex</t>
  </si>
  <si>
    <t>3D10Sats Vb=7.5 IAT=34.4 Press=44.6 Burst=101928 RH=8.1 OAT=-33.5 ptFlex</t>
  </si>
  <si>
    <t>3D10Sats Vb=7.5 IAT=33.9 Press=50.3 Burst=101928 RH=8.6 OAT=-35.8 ptFlex</t>
  </si>
  <si>
    <t>3D10Sats Vb=7.5 IAT=33.4 Press=56.5 Burst=101928 RH=9.1 OAT=-38.1 ptFlex</t>
  </si>
  <si>
    <t>3D10Sats Vb=7.5 IAT=32.9 Press=63.0 Burst=101928 RH=9.9 OAT=-41.3 ptFlex</t>
  </si>
  <si>
    <t>3D10Sats Vb=7.5 IAT=32.3 Press=69.8 Burst=101928 RH=10.4 OAT=-43.7 ptFlex</t>
  </si>
  <si>
    <t>3D10Sats Vb=7.5 IAT=31.6 Press=76.9 Burst=101928 RH=10.8 OAT=-45.0 ptFlex</t>
  </si>
  <si>
    <t>3D10Sats Vb=7.5 IAT=30.9 Press=84.2 Burst=101928 RH=10.8 OAT=-45.0 ptFlex</t>
  </si>
  <si>
    <t>3D10Sats Vb=7.5 IAT=30.1 Press=92.2 Burst=101928 RH=10.8 OAT=-45.0 ptFlex</t>
  </si>
  <si>
    <t>3D10Sats Vb=7.5 IAT=29.2 Press=100.0 Burst=101928 RH=10.8 OAT=-45.0 ptFlex</t>
  </si>
  <si>
    <t>3D10Sats Vb=7.5 IAT=28.5 Press=108.0 Burst=101928 RH=10.8 OAT=-45.0 ptFlex</t>
  </si>
  <si>
    <t>3D10Sats Vb=7.5 IAT=27.6 Press=116.8 Burst=101928 RH=10.8 OAT=-45.0 ptFlex</t>
  </si>
  <si>
    <t>3D10Sats Vb=7.5 IAT=26.7 Press=126.4 Burst=101928 RH=10.9 OAT=-45.0 ptFlex</t>
  </si>
  <si>
    <t>3D10Sats Vb=7.5 IAT=25.7 Press=136.3 Burst=101928 RH=10.9 OAT=-45.0 ptFlex</t>
  </si>
  <si>
    <t>3D10Sats Vb=7.5 IAT=24.8 Press=146.1 Burst=101928 RH=10.8 OAT=-45.0 ptFlex</t>
  </si>
  <si>
    <t>3D10Sats Vb=7.5 IAT=23.7 Press=155.9 Burst=101928 RH=10.9 OAT=-45.0 ptFlex</t>
  </si>
  <si>
    <t>3D9Sats Vb=7.5 IAT=22.7 Press=166.0 Burst=101928 RH=10.9 OAT=-45.0 ptFlex</t>
  </si>
  <si>
    <t>3D10Sats Vb=7.5 IAT=21.7 Press=176.2 Burst=101928 RH=11.0 OAT=-45.0 ptFlex</t>
  </si>
  <si>
    <t>3D10Sats Vb=7.5 IAT=20.6 Press=186.7 Burst=101928 RH=10.9 OAT=-45.0 ptFlex</t>
  </si>
  <si>
    <t>3D9Sats Vb=7.5 IAT=19.6 Press=198.0 Burst=101928 RH=10.9 OAT=-45.0 ptFlex</t>
  </si>
  <si>
    <t>3D8Sats Vb=7.5 IAT=18.5 Press=209.7 Burst=101928 RH=11.0 OAT=-45.0 ptFlex</t>
  </si>
  <si>
    <t>3D10Sats Vb=7.5 IAT=17.5 Press=221.4 Burst=101928 RH=11.1 OAT=-45.0 ptFlex</t>
  </si>
  <si>
    <t>3D9Sats Vb=7.5 IAT=16.6 Press=232.8 Burst=101928 RH=11.2 OAT=-45.0 ptFlex</t>
  </si>
  <si>
    <t>3D10Sats Vb=7.5 IAT=15.7 Press=245.3 Burst=101928 RH=11.4 OAT=-45.0 ptFlex</t>
  </si>
  <si>
    <t>3D10Sats Vb=7.5 IAT=14.7 Press=257.9 Burst=101928 RH=11.9 OAT=-44.0 ptFlex</t>
  </si>
  <si>
    <t>3D10Sats Vb=7.5 IAT=13.8 Press=271.1 Burst=101928 RH=12.8 OAT=-41.9 ptFlex</t>
  </si>
  <si>
    <t>3D10Sats Vb=7.5 IAT=12.8 Press=283.9 Burst=101928 RH=14.4 OAT=-40.1 ptFlex</t>
  </si>
  <si>
    <t>3D9Sats Vb=7.5 IAT=11.2 Press=309.7 Burst=101928 RH=19.2 OAT=-35.8 ptFlex</t>
  </si>
  <si>
    <t>3D10Sats Vb=7.5 IAT=10.6 Press=322.5 Burst=101928 RH=22.1 OAT=-34.6 ptFlex</t>
  </si>
  <si>
    <t>3D10Sats Vb=7.5 IAT=10.1 Press=335.6 Burst=101928 RH=24.6 OAT=-32.7 ptFlex</t>
  </si>
  <si>
    <t>3D9Sats Vb=7.5 IAT=9.6 Press=348.7 Burst=101928 RH=25.9 OAT=-30.5 ptFlex</t>
  </si>
  <si>
    <t>3D9Sats Vb=7.5 IAT=9.2 Press=362.0 Burst=101928 RH=25.9 OAT=-28.5 ptFlex</t>
  </si>
  <si>
    <t>3D10Sats Vb=7.5 IAT=8.8 Press=375.4 Burst=101928 RH=30.0 OAT=-26.6 ptFlex</t>
  </si>
  <si>
    <t>3D10Sats Vb=7.5 IAT=8.2 Press=404.0 Burst=101928 RH=37.2 OAT=-22.0 ptFlex</t>
  </si>
  <si>
    <t>3D10Sats Vb=7.5 IAT=7.8 Press=429.9 Burst=101928 RH=46.5 OAT=-19.4 ptFlex</t>
  </si>
  <si>
    <t>3D10Sats Vb=7.5 IAT=7.7 Press=443.5 Burst=101928 RH=52.9 OAT=-18.1 ptFlex</t>
  </si>
  <si>
    <t>3D9Sats Vb=7.5 IAT=7.6 Press=458.3 Burst=101928 RH=58.5 OAT=-16.8 ptFlex</t>
  </si>
  <si>
    <t>3D10Sats Vb=7.5 IAT=7.5 Press=474.4 Burst=101928 RH=63.2 OAT=-15.7 ptFlex</t>
  </si>
  <si>
    <t>3D10Sats Vb=7.5 IAT=7.5 Press=490.9 Burst=101928 RH=68.0 OAT=-14.5 ptFlex</t>
  </si>
  <si>
    <t>3D10Sats Vb=7.5 IAT=7.5 Press=507.2 Burst=101928 RH=72.0 OAT=-13.4 ptFlex</t>
  </si>
  <si>
    <t>3D10Sats Vb=7.5 IAT=7.5 Press=523.8 Burst=101928 RH=77.4 OAT=-12.0 ptFlex</t>
  </si>
  <si>
    <t>3D10Sats Vb=7.5 IAT=7.5 Press=540.5 Burst=101928 RH=81.7 OAT=-10.8 ptFlex</t>
  </si>
  <si>
    <t>3D10Sats Vb=7.5 IAT=7.6 Press=557.6 Burst=101928 RH=85.1 OAT=-9.7 ptFlex</t>
  </si>
  <si>
    <t>3D9Sats Vb=7.5 IAT=7.6 Press=574.9 Burst=101928 RH=87.4 OAT=-8.5 ptFlex</t>
  </si>
  <si>
    <t>3D9Sats Vb=7.5 IAT=7.8 Press=591.9 Burst=101928 RH=89.5 OAT=-7.2 ptFlex</t>
  </si>
  <si>
    <t>3D10Sats Vb=7.5 IAT=7.9 Press=608.6 Burst=101928 RH=90.9 OAT=-5.9 ptFlex</t>
  </si>
  <si>
    <t>3D10Sats Vb=7.5 IAT=8.1 Press=625.4 Burst=101928 RH=92.1 OAT=-4.2 ptFlex</t>
  </si>
  <si>
    <t>3D10Sats Vb=7.5 IAT=8.3 Press=641.9 Burst=101928 RH=91.0 OAT=-2.6 ptFlex</t>
  </si>
  <si>
    <t>3D10Sats Vb=7.5 IAT=8.6 Press=659.9 Burst=101928 RH=86.3 OAT=-1.2 ptFlex</t>
  </si>
  <si>
    <t>3D10Sats Vb=7.5 IAT=8.9 Press=678.2 Burst=101928 RH=82.8 OAT=0.6 ptFlex</t>
  </si>
  <si>
    <t>3D10Sats Vb=7.5 IAT=9.2 Press=697.4 Burst=101928 RH=87.3 OAT=2.3 ptFlex</t>
  </si>
  <si>
    <t>3D9Sats Vb=7.5 IAT=9.6 Press=721.4 Burst=101928 RH=94.0 OAT=4.2 ptFlex</t>
  </si>
  <si>
    <t>3D10Sats Vb=7.5 IAT=10.0 Press=740.5 Burst=101928 RH=95.3 OAT=5.7 ptFlex</t>
  </si>
  <si>
    <t>3D10Sats Vb=7.5 IAT=10.5 Press=759.0 Burst=101928 RH=95.7 OAT=6.7 ptFlex</t>
  </si>
  <si>
    <t>3D10Sats Vb=7.5 IAT=11.0 Press=777.1 Burst=101928 RH=95.2 OAT=7.9 ptFlex</t>
  </si>
  <si>
    <t>3D10Sats Vb=7.5 IAT=11.5 Press=794.3 Burst=101928 RH=93.9 OAT=8.7 ptFlex</t>
  </si>
  <si>
    <t>3D10Sats Vb=7.5 IAT=12.1 Press=810.9 Burst=101928 RH=90.9 OAT=10.2 ptFlex</t>
  </si>
  <si>
    <t>3D10Sats Vb=7.5 IAT=12.8 Press=827.5 Burst=101928 RH=86.8 OAT=11.5 ptFlex</t>
  </si>
  <si>
    <t>3D9Sats Vb=7.5 IAT=13.4 Press=846.8 Burst=101928 RH=84.7 OAT=12.6 ptFlex</t>
  </si>
  <si>
    <t>3D9Sats Vb=7.4 IAT=14.1 Press=867.4 Burst=101928 RH=85.8 OAT=13.1 ptFlex</t>
  </si>
  <si>
    <t>3D10Sats Vb=7.4 IAT=14.8 Press=886.6 Burst=101928 RH=85.9 OAT=13.1 ptFlex</t>
  </si>
  <si>
    <t>3D9Sats Vb=7.4 IAT=15.4 Press=907.2 Burst=101928 RH=83.4 OAT=13.1 ptFlex</t>
  </si>
  <si>
    <t>3D9Sats Vb=7.4 IAT=16.0 Press=927.8 Burst=101928 RH=78.6 OAT=12.5 ptFlex</t>
  </si>
  <si>
    <t>3D9Sats Vb=7.4 IAT=16.6 Press=947.8 Burst=101928 RH=75.9 OAT=12.4 ptFlex</t>
  </si>
  <si>
    <t>3D9Sats Vb=7.4 IAT=17.1 Press=968.8 Burst=101928 RH=75.5 OAT=12.8 ptFlex</t>
  </si>
  <si>
    <t>3D10Sats Vb=7.4 IAT=21.3 Press=973.4 Burst=101928 RH=86.1 OAT=12.6 ptFlex</t>
  </si>
  <si>
    <t>Seconds Elapsed</t>
  </si>
  <si>
    <t>Time Elapsed</t>
  </si>
  <si>
    <t>Dist from Launch (km)</t>
  </si>
  <si>
    <t>Dist from Launch (miles)</t>
  </si>
  <si>
    <t>Altitude (meters)</t>
  </si>
  <si>
    <t>Burst (meters)</t>
  </si>
  <si>
    <t>Vertical Rate (ft/min)</t>
  </si>
  <si>
    <t>Vertical Rate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</si>
</sst>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:ss;@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1" fontId="0" fillId="0" borderId="0" xfId="0" applyNumberFormat="1"/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numFmt numFmtId="2" formatCode="0.00"/>
    </dxf>
    <dxf>
      <numFmt numFmtId="1" formatCode="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4" formatCode="h:mm:ss;@"/>
    </dxf>
    <dxf>
      <numFmt numFmtId="1" formatCode="0"/>
    </dxf>
    <dxf>
      <numFmt numFmtId="26" formatCode="h:mm:ss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Altitude and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'W0ZC-13'!$W$1</c:f>
              <c:strCache>
                <c:ptCount val="1"/>
                <c:pt idx="0">
                  <c:v>Vertical Rate (m/s)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'W0ZC-13'!$W$2:$W$249</c:f>
              <c:numCache>
                <c:formatCode>0.00</c:formatCode>
                <c:ptCount val="248"/>
                <c:pt idx="0">
                  <c:v>0</c:v>
                </c:pt>
                <c:pt idx="1">
                  <c:v>6.9653291428482067</c:v>
                </c:pt>
                <c:pt idx="2">
                  <c:v>6.5438721660786587</c:v>
                </c:pt>
                <c:pt idx="3">
                  <c:v>6.5391684051768353</c:v>
                </c:pt>
                <c:pt idx="4">
                  <c:v>6.6863289248073174</c:v>
                </c:pt>
                <c:pt idx="5">
                  <c:v>6.7367263630371621</c:v>
                </c:pt>
                <c:pt idx="6">
                  <c:v>6.7345312746166242</c:v>
                </c:pt>
                <c:pt idx="7">
                  <c:v>6.7768024059173992</c:v>
                </c:pt>
                <c:pt idx="8">
                  <c:v>6.8195980778278118</c:v>
                </c:pt>
                <c:pt idx="9">
                  <c:v>6.8263872823736786</c:v>
                </c:pt>
                <c:pt idx="10">
                  <c:v>6.856470676270698</c:v>
                </c:pt>
                <c:pt idx="11">
                  <c:v>6.8328712358624415</c:v>
                </c:pt>
                <c:pt idx="12">
                  <c:v>6.81786623858694</c:v>
                </c:pt>
                <c:pt idx="13">
                  <c:v>6.8477904586745355</c:v>
                </c:pt>
                <c:pt idx="14">
                  <c:v>6.8060284403181903</c:v>
                </c:pt>
                <c:pt idx="15">
                  <c:v>6.7959937503951968</c:v>
                </c:pt>
                <c:pt idx="16">
                  <c:v>6.7745446006845897</c:v>
                </c:pt>
                <c:pt idx="17">
                  <c:v>6.8035197678373862</c:v>
                </c:pt>
                <c:pt idx="18">
                  <c:v>6.7790602111499805</c:v>
                </c:pt>
                <c:pt idx="19">
                  <c:v>6.7386078673976373</c:v>
                </c:pt>
                <c:pt idx="20">
                  <c:v>6.7237439829490553</c:v>
                </c:pt>
                <c:pt idx="21">
                  <c:v>6.7143654073671657</c:v>
                </c:pt>
                <c:pt idx="22">
                  <c:v>6.673830360126443</c:v>
                </c:pt>
                <c:pt idx="23">
                  <c:v>6.6850498725819483</c:v>
                </c:pt>
                <c:pt idx="24">
                  <c:v>6.672567064341492</c:v>
                </c:pt>
                <c:pt idx="25">
                  <c:v>6.6761844082088828</c:v>
                </c:pt>
                <c:pt idx="26">
                  <c:v>6.6728728088000162</c:v>
                </c:pt>
                <c:pt idx="27">
                  <c:v>6.6694198206837729</c:v>
                </c:pt>
                <c:pt idx="28">
                  <c:v>6.6792329655046476</c:v>
                </c:pt>
                <c:pt idx="29">
                  <c:v>6.6699329582366342</c:v>
                </c:pt>
                <c:pt idx="30">
                  <c:v>6.6602283567978882</c:v>
                </c:pt>
                <c:pt idx="31">
                  <c:v>6.6480785614330182</c:v>
                </c:pt>
                <c:pt idx="32">
                  <c:v>6.638511835415053</c:v>
                </c:pt>
                <c:pt idx="33">
                  <c:v>6.6156446738815644</c:v>
                </c:pt>
                <c:pt idx="34">
                  <c:v>6.5919849204414236</c:v>
                </c:pt>
                <c:pt idx="35">
                  <c:v>6.5883281760861303</c:v>
                </c:pt>
                <c:pt idx="36">
                  <c:v>6.5963832423232898</c:v>
                </c:pt>
                <c:pt idx="37">
                  <c:v>6.5932930139492321</c:v>
                </c:pt>
                <c:pt idx="38">
                  <c:v>6.5991720333715271</c:v>
                </c:pt>
                <c:pt idx="39">
                  <c:v>6.6043204976625649</c:v>
                </c:pt>
                <c:pt idx="40">
                  <c:v>6.5880875185516761</c:v>
                </c:pt>
                <c:pt idx="41">
                  <c:v>6.5729778865947956</c:v>
                </c:pt>
                <c:pt idx="42">
                  <c:v>6.5401844175314059</c:v>
                </c:pt>
                <c:pt idx="43">
                  <c:v>6.4957490737788275</c:v>
                </c:pt>
                <c:pt idx="44">
                  <c:v>6.4920420459566754</c:v>
                </c:pt>
                <c:pt idx="45">
                  <c:v>6.472584056416375</c:v>
                </c:pt>
                <c:pt idx="46">
                  <c:v>6.4934478492147685</c:v>
                </c:pt>
                <c:pt idx="47">
                  <c:v>6.5026806598984264</c:v>
                </c:pt>
                <c:pt idx="48">
                  <c:v>6.4905958847102818</c:v>
                </c:pt>
                <c:pt idx="49">
                  <c:v>6.4758136117939218</c:v>
                </c:pt>
                <c:pt idx="50">
                  <c:v>6.4710994041996424</c:v>
                </c:pt>
                <c:pt idx="51">
                  <c:v>6.4680475403470021</c:v>
                </c:pt>
                <c:pt idx="52">
                  <c:v>6.4689821236605161</c:v>
                </c:pt>
                <c:pt idx="53">
                  <c:v>6.4649703703121304</c:v>
                </c:pt>
                <c:pt idx="54">
                  <c:v>6.4739877183996599</c:v>
                </c:pt>
                <c:pt idx="55">
                  <c:v>6.4636730427086375</c:v>
                </c:pt>
                <c:pt idx="56">
                  <c:v>6.4743433433996849</c:v>
                </c:pt>
                <c:pt idx="57">
                  <c:v>6.458691332299427</c:v>
                </c:pt>
                <c:pt idx="58">
                  <c:v>6.450414755451404</c:v>
                </c:pt>
                <c:pt idx="59">
                  <c:v>6.4309265660801183</c:v>
                </c:pt>
                <c:pt idx="60">
                  <c:v>6.4064405432187979</c:v>
                </c:pt>
                <c:pt idx="61">
                  <c:v>6.3782997823475815</c:v>
                </c:pt>
                <c:pt idx="62">
                  <c:v>6.3582657359166612</c:v>
                </c:pt>
                <c:pt idx="63">
                  <c:v>6.3362795182947549</c:v>
                </c:pt>
                <c:pt idx="64">
                  <c:v>6.3138131534413366</c:v>
                </c:pt>
                <c:pt idx="65">
                  <c:v>6.2655600410619501</c:v>
                </c:pt>
                <c:pt idx="66">
                  <c:v>6.2463964240167895</c:v>
                </c:pt>
                <c:pt idx="67">
                  <c:v>6.2146089029776119</c:v>
                </c:pt>
                <c:pt idx="68">
                  <c:v>6.1941028870984276</c:v>
                </c:pt>
                <c:pt idx="69">
                  <c:v>6.1873741273582992</c:v>
                </c:pt>
                <c:pt idx="70">
                  <c:v>6.1556475434371922</c:v>
                </c:pt>
                <c:pt idx="71">
                  <c:v>6.1482186776830368</c:v>
                </c:pt>
                <c:pt idx="72">
                  <c:v>6.128613086026645</c:v>
                </c:pt>
                <c:pt idx="73">
                  <c:v>6.108413296393544</c:v>
                </c:pt>
                <c:pt idx="74">
                  <c:v>6.0867314859192545</c:v>
                </c:pt>
                <c:pt idx="75">
                  <c:v>6.0672101409116843</c:v>
                </c:pt>
                <c:pt idx="76">
                  <c:v>6.0429269151997733</c:v>
                </c:pt>
                <c:pt idx="77">
                  <c:v>6.0373711922114843</c:v>
                </c:pt>
                <c:pt idx="78">
                  <c:v>6.0297045788389578</c:v>
                </c:pt>
                <c:pt idx="79">
                  <c:v>6.0117745524539323</c:v>
                </c:pt>
                <c:pt idx="80">
                  <c:v>5.9966578655962062</c:v>
                </c:pt>
                <c:pt idx="81">
                  <c:v>5.9794608899134669</c:v>
                </c:pt>
                <c:pt idx="82">
                  <c:v>5.9546642215824352</c:v>
                </c:pt>
                <c:pt idx="83">
                  <c:v>5.9280322700575834</c:v>
                </c:pt>
                <c:pt idx="84">
                  <c:v>5.9048589737609571</c:v>
                </c:pt>
                <c:pt idx="85">
                  <c:v>5.8781268068201751</c:v>
                </c:pt>
                <c:pt idx="86">
                  <c:v>5.8518206530886454</c:v>
                </c:pt>
                <c:pt idx="87">
                  <c:v>5.8311206842052981</c:v>
                </c:pt>
                <c:pt idx="88">
                  <c:v>5.8369853891834875</c:v>
                </c:pt>
                <c:pt idx="89">
                  <c:v>5.8519212682950865</c:v>
                </c:pt>
                <c:pt idx="90">
                  <c:v>5.8505652097553797</c:v>
                </c:pt>
                <c:pt idx="91">
                  <c:v>5.8430479745402977</c:v>
                </c:pt>
                <c:pt idx="92">
                  <c:v>5.8309432852227445</c:v>
                </c:pt>
                <c:pt idx="93">
                  <c:v>5.8344030218124505</c:v>
                </c:pt>
                <c:pt idx="94">
                  <c:v>5.8588990739115934</c:v>
                </c:pt>
                <c:pt idx="95">
                  <c:v>5.8662170122112229</c:v>
                </c:pt>
                <c:pt idx="96">
                  <c:v>5.9009500430143165</c:v>
                </c:pt>
                <c:pt idx="97">
                  <c:v>5.9239677930241328</c:v>
                </c:pt>
                <c:pt idx="98">
                  <c:v>5.9474861352452217</c:v>
                </c:pt>
                <c:pt idx="99">
                  <c:v>5.957884352635646</c:v>
                </c:pt>
                <c:pt idx="100">
                  <c:v>5.9511150400918336</c:v>
                </c:pt>
                <c:pt idx="101">
                  <c:v>5.9422488761038288</c:v>
                </c:pt>
                <c:pt idx="102">
                  <c:v>5.9385143579284803</c:v>
                </c:pt>
                <c:pt idx="103">
                  <c:v>5.9392820982135337</c:v>
                </c:pt>
                <c:pt idx="104">
                  <c:v>5.9390801288188868</c:v>
                </c:pt>
                <c:pt idx="105">
                  <c:v>5.947134875516773</c:v>
                </c:pt>
                <c:pt idx="106">
                  <c:v>5.9527975712036545</c:v>
                </c:pt>
                <c:pt idx="107">
                  <c:v>5.9571820932504709</c:v>
                </c:pt>
                <c:pt idx="108">
                  <c:v>5.944452411009264</c:v>
                </c:pt>
                <c:pt idx="109">
                  <c:v>5.9000966340639582</c:v>
                </c:pt>
                <c:pt idx="110">
                  <c:v>5.8738774228221331</c:v>
                </c:pt>
                <c:pt idx="111">
                  <c:v>5.8687824755060145</c:v>
                </c:pt>
                <c:pt idx="112">
                  <c:v>5.8590920906597397</c:v>
                </c:pt>
                <c:pt idx="113">
                  <c:v>5.8533600657473004</c:v>
                </c:pt>
                <c:pt idx="114">
                  <c:v>5.850817880466213</c:v>
                </c:pt>
                <c:pt idx="115">
                  <c:v>5.8349726367689447</c:v>
                </c:pt>
                <c:pt idx="116">
                  <c:v>5.8242887013790199</c:v>
                </c:pt>
                <c:pt idx="117">
                  <c:v>5.8076984823100775</c:v>
                </c:pt>
                <c:pt idx="118">
                  <c:v>5.7968731237220501</c:v>
                </c:pt>
                <c:pt idx="119">
                  <c:v>5.7862069615838445</c:v>
                </c:pt>
                <c:pt idx="120">
                  <c:v>5.7844310848296097</c:v>
                </c:pt>
                <c:pt idx="121">
                  <c:v>5.7937245579708225</c:v>
                </c:pt>
                <c:pt idx="122">
                  <c:v>5.8031279601207242</c:v>
                </c:pt>
                <c:pt idx="123">
                  <c:v>5.8116713048437081</c:v>
                </c:pt>
                <c:pt idx="124">
                  <c:v>5.8019234465377867</c:v>
                </c:pt>
                <c:pt idx="125">
                  <c:v>5.7849548827359136</c:v>
                </c:pt>
                <c:pt idx="126">
                  <c:v>5.7628126683946483</c:v>
                </c:pt>
                <c:pt idx="127">
                  <c:v>5.7417544174348674</c:v>
                </c:pt>
                <c:pt idx="128">
                  <c:v>5.7264745045540204</c:v>
                </c:pt>
                <c:pt idx="129">
                  <c:v>5.7150118981728042</c:v>
                </c:pt>
                <c:pt idx="130">
                  <c:v>5.7078994380872103</c:v>
                </c:pt>
                <c:pt idx="131">
                  <c:v>5.6995186722917293</c:v>
                </c:pt>
                <c:pt idx="132">
                  <c:v>5.7032912779478657</c:v>
                </c:pt>
                <c:pt idx="133">
                  <c:v>5.6972948861698418</c:v>
                </c:pt>
                <c:pt idx="134">
                  <c:v>5.6955365091859411</c:v>
                </c:pt>
                <c:pt idx="135">
                  <c:v>5.6892264794689442</c:v>
                </c:pt>
                <c:pt idx="136">
                  <c:v>5.687250109342286</c:v>
                </c:pt>
                <c:pt idx="137">
                  <c:v>5.6822879000396718</c:v>
                </c:pt>
                <c:pt idx="138">
                  <c:v>5.6754320705788173</c:v>
                </c:pt>
                <c:pt idx="139">
                  <c:v>5.6700205648902999</c:v>
                </c:pt>
                <c:pt idx="140">
                  <c:v>5.6685111373414259</c:v>
                </c:pt>
                <c:pt idx="141">
                  <c:v>5.6664561263287245</c:v>
                </c:pt>
                <c:pt idx="142">
                  <c:v>5.6667405431757727</c:v>
                </c:pt>
                <c:pt idx="143">
                  <c:v>5.665627741769975</c:v>
                </c:pt>
                <c:pt idx="144">
                  <c:v>5.6671603918796398</c:v>
                </c:pt>
                <c:pt idx="145">
                  <c:v>5.6716751628561797</c:v>
                </c:pt>
                <c:pt idx="146">
                  <c:v>5.6725996347687317</c:v>
                </c:pt>
                <c:pt idx="147">
                  <c:v>5.6699302903310462</c:v>
                </c:pt>
                <c:pt idx="148">
                  <c:v>5.6738779890653426</c:v>
                </c:pt>
                <c:pt idx="149">
                  <c:v>5.6739714281026981</c:v>
                </c:pt>
                <c:pt idx="150">
                  <c:v>5.6766536032712169</c:v>
                </c:pt>
                <c:pt idx="151">
                  <c:v>5.6782488924677761</c:v>
                </c:pt>
                <c:pt idx="152">
                  <c:v>5.6817081390250479</c:v>
                </c:pt>
                <c:pt idx="153">
                  <c:v>5.6789640753602377</c:v>
                </c:pt>
                <c:pt idx="154">
                  <c:v>5.6844439799816655</c:v>
                </c:pt>
                <c:pt idx="155">
                  <c:v>5.6842170998779213</c:v>
                </c:pt>
                <c:pt idx="156">
                  <c:v>5.6869904344063311</c:v>
                </c:pt>
                <c:pt idx="157">
                  <c:v>5.6918765378617833</c:v>
                </c:pt>
                <c:pt idx="158">
                  <c:v>5.6966307525114397</c:v>
                </c:pt>
                <c:pt idx="159">
                  <c:v>5.6982762891980592</c:v>
                </c:pt>
                <c:pt idx="160">
                  <c:v>5.6933288157379831</c:v>
                </c:pt>
                <c:pt idx="161">
                  <c:v>5.6914581577365464</c:v>
                </c:pt>
                <c:pt idx="162">
                  <c:v>5.6846382073262047</c:v>
                </c:pt>
                <c:pt idx="163">
                  <c:v>5.6767935943746677</c:v>
                </c:pt>
                <c:pt idx="164">
                  <c:v>5.6721894039306813</c:v>
                </c:pt>
                <c:pt idx="165">
                  <c:v>5.6674533487936207</c:v>
                </c:pt>
                <c:pt idx="166">
                  <c:v>5.6658901738202729</c:v>
                </c:pt>
                <c:pt idx="167">
                  <c:v>5.6640448888952051</c:v>
                </c:pt>
                <c:pt idx="168">
                  <c:v>5.6668534703417111</c:v>
                </c:pt>
                <c:pt idx="169">
                  <c:v>5.6689233843701441</c:v>
                </c:pt>
                <c:pt idx="170">
                  <c:v>5.6712657218504425</c:v>
                </c:pt>
                <c:pt idx="171">
                  <c:v>5.673759263494107</c:v>
                </c:pt>
                <c:pt idx="172">
                  <c:v>5.674539563684033</c:v>
                </c:pt>
                <c:pt idx="173">
                  <c:v>5.6751960759113498</c:v>
                </c:pt>
                <c:pt idx="174">
                  <c:v>5.6761338743956191</c:v>
                </c:pt>
                <c:pt idx="175">
                  <c:v>5.6759733627576967</c:v>
                </c:pt>
                <c:pt idx="176">
                  <c:v>-45.257705889253067</c:v>
                </c:pt>
                <c:pt idx="177">
                  <c:v>-55.858101456726523</c:v>
                </c:pt>
                <c:pt idx="178">
                  <c:v>-50.608704290762041</c:v>
                </c:pt>
                <c:pt idx="179">
                  <c:v>-45.506064464847341</c:v>
                </c:pt>
                <c:pt idx="180">
                  <c:v>-41.137211339609308</c:v>
                </c:pt>
                <c:pt idx="181">
                  <c:v>-37.456988810310953</c:v>
                </c:pt>
                <c:pt idx="182">
                  <c:v>-35.34594091774791</c:v>
                </c:pt>
                <c:pt idx="183">
                  <c:v>-32.4559502199157</c:v>
                </c:pt>
                <c:pt idx="184">
                  <c:v>-30.119121804072634</c:v>
                </c:pt>
                <c:pt idx="185">
                  <c:v>-28.606392298169972</c:v>
                </c:pt>
                <c:pt idx="186">
                  <c:v>-26.800148112028683</c:v>
                </c:pt>
                <c:pt idx="187">
                  <c:v>-24.452030670022161</c:v>
                </c:pt>
                <c:pt idx="188">
                  <c:v>-22.713520640852373</c:v>
                </c:pt>
                <c:pt idx="189">
                  <c:v>-21.437860684390255</c:v>
                </c:pt>
                <c:pt idx="190">
                  <c:v>-21.178213082630922</c:v>
                </c:pt>
                <c:pt idx="191">
                  <c:v>-19.19134447786384</c:v>
                </c:pt>
                <c:pt idx="192">
                  <c:v>-18.434979724905908</c:v>
                </c:pt>
                <c:pt idx="193">
                  <c:v>-18.581737065030691</c:v>
                </c:pt>
                <c:pt idx="194">
                  <c:v>-18.514002908056877</c:v>
                </c:pt>
                <c:pt idx="195">
                  <c:v>-18.005996730694992</c:v>
                </c:pt>
                <c:pt idx="196">
                  <c:v>-16.696469695735917</c:v>
                </c:pt>
                <c:pt idx="197">
                  <c:v>-15.39823168694487</c:v>
                </c:pt>
                <c:pt idx="198">
                  <c:v>-14.766046221786237</c:v>
                </c:pt>
                <c:pt idx="199">
                  <c:v>-14.17901686128709</c:v>
                </c:pt>
                <c:pt idx="200">
                  <c:v>-13.400074056014342</c:v>
                </c:pt>
                <c:pt idx="201">
                  <c:v>-13.795189971730419</c:v>
                </c:pt>
                <c:pt idx="202">
                  <c:v>-13.050114244942575</c:v>
                </c:pt>
                <c:pt idx="203">
                  <c:v>-12.756599564702453</c:v>
                </c:pt>
                <c:pt idx="204">
                  <c:v>-11.921211628598062</c:v>
                </c:pt>
                <c:pt idx="205">
                  <c:v>-12.677576381553584</c:v>
                </c:pt>
                <c:pt idx="206">
                  <c:v>-12.192148256520744</c:v>
                </c:pt>
                <c:pt idx="207">
                  <c:v>-12.03410189023292</c:v>
                </c:pt>
                <c:pt idx="208">
                  <c:v>-11.559962791371712</c:v>
                </c:pt>
                <c:pt idx="209">
                  <c:v>-10.927777326215073</c:v>
                </c:pt>
                <c:pt idx="210">
                  <c:v>-10.431060175027168</c:v>
                </c:pt>
                <c:pt idx="211">
                  <c:v>-10.11496744244684</c:v>
                </c:pt>
                <c:pt idx="212">
                  <c:v>-10.0698113377934</c:v>
                </c:pt>
                <c:pt idx="213">
                  <c:v>-10.10367841628714</c:v>
                </c:pt>
                <c:pt idx="214">
                  <c:v>-9.5166490557877754</c:v>
                </c:pt>
                <c:pt idx="215">
                  <c:v>-9.877897893016323</c:v>
                </c:pt>
                <c:pt idx="216">
                  <c:v>-8.4329025440950787</c:v>
                </c:pt>
                <c:pt idx="217">
                  <c:v>-8.3087232562956181</c:v>
                </c:pt>
                <c:pt idx="218">
                  <c:v>-9.1779782708812032</c:v>
                </c:pt>
                <c:pt idx="219">
                  <c:v>-9.5166490557877754</c:v>
                </c:pt>
                <c:pt idx="220">
                  <c:v>-9.7424295790531517</c:v>
                </c:pt>
                <c:pt idx="221">
                  <c:v>-9.3473136633325726</c:v>
                </c:pt>
                <c:pt idx="222">
                  <c:v>-9.2118453493746433</c:v>
                </c:pt>
                <c:pt idx="223">
                  <c:v>-8.9296196952854014</c:v>
                </c:pt>
                <c:pt idx="224">
                  <c:v>-8.7151281981796451</c:v>
                </c:pt>
                <c:pt idx="225">
                  <c:v>-8.7264172243495555</c:v>
                </c:pt>
                <c:pt idx="226">
                  <c:v>-8.5119257272376316</c:v>
                </c:pt>
                <c:pt idx="227">
                  <c:v>-8.0942317591931605</c:v>
                </c:pt>
                <c:pt idx="228">
                  <c:v>-8.0152085760460459</c:v>
                </c:pt>
                <c:pt idx="229">
                  <c:v>-7.6539597388160594</c:v>
                </c:pt>
                <c:pt idx="230">
                  <c:v>-8.1619659161735818</c:v>
                </c:pt>
                <c:pt idx="231">
                  <c:v>-8.1845439684979979</c:v>
                </c:pt>
                <c:pt idx="232">
                  <c:v>-8.7264172243430895</c:v>
                </c:pt>
                <c:pt idx="233">
                  <c:v>-10.340747965719574</c:v>
                </c:pt>
                <c:pt idx="234">
                  <c:v>-7.8458731835943691</c:v>
                </c:pt>
                <c:pt idx="235">
                  <c:v>-7.3265779800761397</c:v>
                </c:pt>
                <c:pt idx="236">
                  <c:v>-7.3378670062420577</c:v>
                </c:pt>
                <c:pt idx="237">
                  <c:v>-6.7847047242330403</c:v>
                </c:pt>
                <c:pt idx="238">
                  <c:v>-6.3557217300219655</c:v>
                </c:pt>
                <c:pt idx="239">
                  <c:v>-6.3782997823465015</c:v>
                </c:pt>
                <c:pt idx="240">
                  <c:v>-7.0895084306435452</c:v>
                </c:pt>
                <c:pt idx="241">
                  <c:v>-7.5636475295110435</c:v>
                </c:pt>
                <c:pt idx="242">
                  <c:v>-7.0217742736628734</c:v>
                </c:pt>
                <c:pt idx="243">
                  <c:v>-6.9314620643555456</c:v>
                </c:pt>
                <c:pt idx="244">
                  <c:v>-6.9653291428482289</c:v>
                </c:pt>
                <c:pt idx="245">
                  <c:v>-6.5589242009616235</c:v>
                </c:pt>
                <c:pt idx="246">
                  <c:v>-7.4056011632200089</c:v>
                </c:pt>
                <c:pt idx="247">
                  <c:v>-0.1241792877979203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22-495D-BF0E-7A2D3B150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364768"/>
        <c:axId val="330366736"/>
      </c:barChart>
      <c:lineChart>
        <c:grouping val="standard"/>
        <c:varyColors val="0"/>
        <c:ser>
          <c:idx val="0"/>
          <c:order val="0"/>
          <c:tx>
            <c:strRef>
              <c:f>'W0ZC-13'!$T$1</c:f>
              <c:strCache>
                <c:ptCount val="1"/>
                <c:pt idx="0">
                  <c:v>Altitude (meters)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'W0ZC-13'!$P:$P</c:f>
              <c:strCache>
                <c:ptCount val="249"/>
                <c:pt idx="0">
                  <c:v>Seconds Elapsed</c:v>
                </c:pt>
                <c:pt idx="1">
                  <c:v>0</c:v>
                </c:pt>
                <c:pt idx="2">
                  <c:v>27</c:v>
                </c:pt>
                <c:pt idx="3">
                  <c:v>81</c:v>
                </c:pt>
                <c:pt idx="4">
                  <c:v>108</c:v>
                </c:pt>
                <c:pt idx="5">
                  <c:v>189</c:v>
                </c:pt>
                <c:pt idx="6">
                  <c:v>216</c:v>
                </c:pt>
                <c:pt idx="7">
                  <c:v>243</c:v>
                </c:pt>
                <c:pt idx="8">
                  <c:v>270</c:v>
                </c:pt>
                <c:pt idx="9">
                  <c:v>297</c:v>
                </c:pt>
                <c:pt idx="10">
                  <c:v>351</c:v>
                </c:pt>
                <c:pt idx="11">
                  <c:v>378</c:v>
                </c:pt>
                <c:pt idx="12">
                  <c:v>405</c:v>
                </c:pt>
                <c:pt idx="13">
                  <c:v>432</c:v>
                </c:pt>
                <c:pt idx="14">
                  <c:v>459</c:v>
                </c:pt>
                <c:pt idx="15">
                  <c:v>486</c:v>
                </c:pt>
                <c:pt idx="16">
                  <c:v>513</c:v>
                </c:pt>
                <c:pt idx="17">
                  <c:v>540</c:v>
                </c:pt>
                <c:pt idx="18">
                  <c:v>567</c:v>
                </c:pt>
                <c:pt idx="19">
                  <c:v>594</c:v>
                </c:pt>
                <c:pt idx="20">
                  <c:v>648</c:v>
                </c:pt>
                <c:pt idx="21">
                  <c:v>675</c:v>
                </c:pt>
                <c:pt idx="22">
                  <c:v>702</c:v>
                </c:pt>
                <c:pt idx="23">
                  <c:v>756</c:v>
                </c:pt>
                <c:pt idx="24">
                  <c:v>783</c:v>
                </c:pt>
                <c:pt idx="25">
                  <c:v>810</c:v>
                </c:pt>
                <c:pt idx="26">
                  <c:v>837</c:v>
                </c:pt>
                <c:pt idx="27">
                  <c:v>864</c:v>
                </c:pt>
                <c:pt idx="28">
                  <c:v>891</c:v>
                </c:pt>
                <c:pt idx="29">
                  <c:v>945</c:v>
                </c:pt>
                <c:pt idx="30">
                  <c:v>972</c:v>
                </c:pt>
                <c:pt idx="31">
                  <c:v>1026</c:v>
                </c:pt>
                <c:pt idx="32">
                  <c:v>1053</c:v>
                </c:pt>
                <c:pt idx="33">
                  <c:v>1080</c:v>
                </c:pt>
                <c:pt idx="34">
                  <c:v>1107</c:v>
                </c:pt>
                <c:pt idx="35">
                  <c:v>1134</c:v>
                </c:pt>
                <c:pt idx="36">
                  <c:v>1161</c:v>
                </c:pt>
                <c:pt idx="37">
                  <c:v>1188</c:v>
                </c:pt>
                <c:pt idx="38">
                  <c:v>1215</c:v>
                </c:pt>
                <c:pt idx="39">
                  <c:v>1242</c:v>
                </c:pt>
                <c:pt idx="40">
                  <c:v>1269</c:v>
                </c:pt>
                <c:pt idx="41">
                  <c:v>1296</c:v>
                </c:pt>
                <c:pt idx="42">
                  <c:v>1323</c:v>
                </c:pt>
                <c:pt idx="43">
                  <c:v>1350</c:v>
                </c:pt>
                <c:pt idx="44">
                  <c:v>1404</c:v>
                </c:pt>
                <c:pt idx="45">
                  <c:v>1431</c:v>
                </c:pt>
                <c:pt idx="46">
                  <c:v>1458</c:v>
                </c:pt>
                <c:pt idx="47">
                  <c:v>1485</c:v>
                </c:pt>
                <c:pt idx="48">
                  <c:v>1512</c:v>
                </c:pt>
                <c:pt idx="49">
                  <c:v>1539</c:v>
                </c:pt>
                <c:pt idx="50">
                  <c:v>1566</c:v>
                </c:pt>
                <c:pt idx="51">
                  <c:v>1593</c:v>
                </c:pt>
                <c:pt idx="52">
                  <c:v>1620</c:v>
                </c:pt>
                <c:pt idx="53">
                  <c:v>1647</c:v>
                </c:pt>
                <c:pt idx="54">
                  <c:v>1674</c:v>
                </c:pt>
                <c:pt idx="55">
                  <c:v>1701</c:v>
                </c:pt>
                <c:pt idx="56">
                  <c:v>1728</c:v>
                </c:pt>
                <c:pt idx="57">
                  <c:v>1755</c:v>
                </c:pt>
                <c:pt idx="58">
                  <c:v>1782</c:v>
                </c:pt>
                <c:pt idx="59">
                  <c:v>1809</c:v>
                </c:pt>
                <c:pt idx="60">
                  <c:v>1836</c:v>
                </c:pt>
                <c:pt idx="61">
                  <c:v>1863</c:v>
                </c:pt>
                <c:pt idx="62">
                  <c:v>1890</c:v>
                </c:pt>
                <c:pt idx="63">
                  <c:v>1917</c:v>
                </c:pt>
                <c:pt idx="64">
                  <c:v>1944</c:v>
                </c:pt>
                <c:pt idx="65">
                  <c:v>1971</c:v>
                </c:pt>
                <c:pt idx="66">
                  <c:v>2025</c:v>
                </c:pt>
                <c:pt idx="67">
                  <c:v>2052</c:v>
                </c:pt>
                <c:pt idx="68">
                  <c:v>2106</c:v>
                </c:pt>
                <c:pt idx="69">
                  <c:v>2133</c:v>
                </c:pt>
                <c:pt idx="70">
                  <c:v>2160</c:v>
                </c:pt>
                <c:pt idx="71">
                  <c:v>2241</c:v>
                </c:pt>
                <c:pt idx="72">
                  <c:v>2268</c:v>
                </c:pt>
                <c:pt idx="73">
                  <c:v>2295</c:v>
                </c:pt>
                <c:pt idx="74">
                  <c:v>2322</c:v>
                </c:pt>
                <c:pt idx="75">
                  <c:v>2349</c:v>
                </c:pt>
                <c:pt idx="76">
                  <c:v>2376</c:v>
                </c:pt>
                <c:pt idx="77">
                  <c:v>2403</c:v>
                </c:pt>
                <c:pt idx="78">
                  <c:v>2430</c:v>
                </c:pt>
                <c:pt idx="79">
                  <c:v>2457</c:v>
                </c:pt>
                <c:pt idx="80">
                  <c:v>2484</c:v>
                </c:pt>
                <c:pt idx="81">
                  <c:v>2511</c:v>
                </c:pt>
                <c:pt idx="82">
                  <c:v>2538</c:v>
                </c:pt>
                <c:pt idx="83">
                  <c:v>2565</c:v>
                </c:pt>
                <c:pt idx="84">
                  <c:v>2592</c:v>
                </c:pt>
                <c:pt idx="85">
                  <c:v>2619</c:v>
                </c:pt>
                <c:pt idx="86">
                  <c:v>2646</c:v>
                </c:pt>
                <c:pt idx="87">
                  <c:v>2673</c:v>
                </c:pt>
                <c:pt idx="88">
                  <c:v>2700</c:v>
                </c:pt>
                <c:pt idx="89">
                  <c:v>2727</c:v>
                </c:pt>
                <c:pt idx="90">
                  <c:v>2754</c:v>
                </c:pt>
                <c:pt idx="91">
                  <c:v>2781</c:v>
                </c:pt>
                <c:pt idx="92">
                  <c:v>2808</c:v>
                </c:pt>
                <c:pt idx="93">
                  <c:v>2835</c:v>
                </c:pt>
                <c:pt idx="94">
                  <c:v>2862</c:v>
                </c:pt>
                <c:pt idx="95">
                  <c:v>2889</c:v>
                </c:pt>
                <c:pt idx="96">
                  <c:v>2916</c:v>
                </c:pt>
                <c:pt idx="97">
                  <c:v>2943</c:v>
                </c:pt>
                <c:pt idx="98">
                  <c:v>2970</c:v>
                </c:pt>
                <c:pt idx="99">
                  <c:v>2997</c:v>
                </c:pt>
                <c:pt idx="100">
                  <c:v>3024</c:v>
                </c:pt>
                <c:pt idx="101">
                  <c:v>3051</c:v>
                </c:pt>
                <c:pt idx="102">
                  <c:v>3105</c:v>
                </c:pt>
                <c:pt idx="103">
                  <c:v>3132</c:v>
                </c:pt>
                <c:pt idx="104">
                  <c:v>3159</c:v>
                </c:pt>
                <c:pt idx="105">
                  <c:v>3186</c:v>
                </c:pt>
                <c:pt idx="106">
                  <c:v>3213</c:v>
                </c:pt>
                <c:pt idx="107">
                  <c:v>3240</c:v>
                </c:pt>
                <c:pt idx="108">
                  <c:v>3294</c:v>
                </c:pt>
                <c:pt idx="109">
                  <c:v>3321</c:v>
                </c:pt>
                <c:pt idx="110">
                  <c:v>3375</c:v>
                </c:pt>
                <c:pt idx="111">
                  <c:v>3402</c:v>
                </c:pt>
                <c:pt idx="112">
                  <c:v>3429</c:v>
                </c:pt>
                <c:pt idx="113">
                  <c:v>3483</c:v>
                </c:pt>
                <c:pt idx="114">
                  <c:v>3510</c:v>
                </c:pt>
                <c:pt idx="115">
                  <c:v>3537</c:v>
                </c:pt>
                <c:pt idx="116">
                  <c:v>3564</c:v>
                </c:pt>
                <c:pt idx="117">
                  <c:v>3591</c:v>
                </c:pt>
                <c:pt idx="118">
                  <c:v>3618</c:v>
                </c:pt>
                <c:pt idx="119">
                  <c:v>3645</c:v>
                </c:pt>
                <c:pt idx="120">
                  <c:v>3672</c:v>
                </c:pt>
                <c:pt idx="121">
                  <c:v>3699</c:v>
                </c:pt>
                <c:pt idx="122">
                  <c:v>3726</c:v>
                </c:pt>
                <c:pt idx="123">
                  <c:v>3753</c:v>
                </c:pt>
                <c:pt idx="124">
                  <c:v>3780</c:v>
                </c:pt>
                <c:pt idx="125">
                  <c:v>3834</c:v>
                </c:pt>
                <c:pt idx="126">
                  <c:v>3861</c:v>
                </c:pt>
                <c:pt idx="127">
                  <c:v>3888</c:v>
                </c:pt>
                <c:pt idx="128">
                  <c:v>3915</c:v>
                </c:pt>
                <c:pt idx="129">
                  <c:v>3942</c:v>
                </c:pt>
                <c:pt idx="130">
                  <c:v>3969</c:v>
                </c:pt>
                <c:pt idx="131">
                  <c:v>3996</c:v>
                </c:pt>
                <c:pt idx="132">
                  <c:v>4023</c:v>
                </c:pt>
                <c:pt idx="133">
                  <c:v>4050</c:v>
                </c:pt>
                <c:pt idx="134">
                  <c:v>4077</c:v>
                </c:pt>
                <c:pt idx="135">
                  <c:v>4104</c:v>
                </c:pt>
                <c:pt idx="136">
                  <c:v>4131</c:v>
                </c:pt>
                <c:pt idx="137">
                  <c:v>4158</c:v>
                </c:pt>
                <c:pt idx="138">
                  <c:v>4212</c:v>
                </c:pt>
                <c:pt idx="139">
                  <c:v>4239</c:v>
                </c:pt>
                <c:pt idx="140">
                  <c:v>4266</c:v>
                </c:pt>
                <c:pt idx="141">
                  <c:v>4293</c:v>
                </c:pt>
                <c:pt idx="142">
                  <c:v>4320</c:v>
                </c:pt>
                <c:pt idx="143">
                  <c:v>4347</c:v>
                </c:pt>
                <c:pt idx="144">
                  <c:v>4374</c:v>
                </c:pt>
                <c:pt idx="145">
                  <c:v>4401</c:v>
                </c:pt>
                <c:pt idx="146">
                  <c:v>4455</c:v>
                </c:pt>
                <c:pt idx="147">
                  <c:v>4482</c:v>
                </c:pt>
                <c:pt idx="148">
                  <c:v>4509</c:v>
                </c:pt>
                <c:pt idx="149">
                  <c:v>4536</c:v>
                </c:pt>
                <c:pt idx="150">
                  <c:v>4563</c:v>
                </c:pt>
                <c:pt idx="151">
                  <c:v>4590</c:v>
                </c:pt>
                <c:pt idx="152">
                  <c:v>4644</c:v>
                </c:pt>
                <c:pt idx="153">
                  <c:v>4671</c:v>
                </c:pt>
                <c:pt idx="154">
                  <c:v>4698</c:v>
                </c:pt>
                <c:pt idx="155">
                  <c:v>4725</c:v>
                </c:pt>
                <c:pt idx="156">
                  <c:v>4752</c:v>
                </c:pt>
                <c:pt idx="157">
                  <c:v>4779</c:v>
                </c:pt>
                <c:pt idx="158">
                  <c:v>4833</c:v>
                </c:pt>
                <c:pt idx="159">
                  <c:v>4860</c:v>
                </c:pt>
                <c:pt idx="160">
                  <c:v>4887</c:v>
                </c:pt>
                <c:pt idx="161">
                  <c:v>4914</c:v>
                </c:pt>
                <c:pt idx="162">
                  <c:v>4941</c:v>
                </c:pt>
                <c:pt idx="163">
                  <c:v>4968</c:v>
                </c:pt>
                <c:pt idx="164">
                  <c:v>4995</c:v>
                </c:pt>
                <c:pt idx="165">
                  <c:v>5022</c:v>
                </c:pt>
                <c:pt idx="166">
                  <c:v>5049</c:v>
                </c:pt>
                <c:pt idx="167">
                  <c:v>5076</c:v>
                </c:pt>
                <c:pt idx="168">
                  <c:v>5103</c:v>
                </c:pt>
                <c:pt idx="169">
                  <c:v>5130</c:v>
                </c:pt>
                <c:pt idx="170">
                  <c:v>5157</c:v>
                </c:pt>
                <c:pt idx="171">
                  <c:v>5184</c:v>
                </c:pt>
                <c:pt idx="172">
                  <c:v>5211</c:v>
                </c:pt>
                <c:pt idx="173">
                  <c:v>5238</c:v>
                </c:pt>
                <c:pt idx="174">
                  <c:v>5265</c:v>
                </c:pt>
                <c:pt idx="175">
                  <c:v>5292</c:v>
                </c:pt>
                <c:pt idx="176">
                  <c:v>5319</c:v>
                </c:pt>
                <c:pt idx="177">
                  <c:v>5346</c:v>
                </c:pt>
                <c:pt idx="178">
                  <c:v>5373</c:v>
                </c:pt>
                <c:pt idx="179">
                  <c:v>5400</c:v>
                </c:pt>
                <c:pt idx="180">
                  <c:v>5427</c:v>
                </c:pt>
                <c:pt idx="181">
                  <c:v>5454</c:v>
                </c:pt>
                <c:pt idx="182">
                  <c:v>5481</c:v>
                </c:pt>
                <c:pt idx="183">
                  <c:v>5508</c:v>
                </c:pt>
                <c:pt idx="184">
                  <c:v>5535</c:v>
                </c:pt>
                <c:pt idx="185">
                  <c:v>5562</c:v>
                </c:pt>
                <c:pt idx="186">
                  <c:v>5589</c:v>
                </c:pt>
                <c:pt idx="187">
                  <c:v>5616</c:v>
                </c:pt>
                <c:pt idx="188">
                  <c:v>5643</c:v>
                </c:pt>
                <c:pt idx="189">
                  <c:v>5670</c:v>
                </c:pt>
                <c:pt idx="190">
                  <c:v>5697</c:v>
                </c:pt>
                <c:pt idx="191">
                  <c:v>5724</c:v>
                </c:pt>
                <c:pt idx="192">
                  <c:v>5751</c:v>
                </c:pt>
                <c:pt idx="193">
                  <c:v>5778</c:v>
                </c:pt>
                <c:pt idx="194">
                  <c:v>5805</c:v>
                </c:pt>
                <c:pt idx="195">
                  <c:v>5832</c:v>
                </c:pt>
                <c:pt idx="196">
                  <c:v>5859</c:v>
                </c:pt>
                <c:pt idx="197">
                  <c:v>5886</c:v>
                </c:pt>
                <c:pt idx="198">
                  <c:v>5913</c:v>
                </c:pt>
                <c:pt idx="199">
                  <c:v>5940</c:v>
                </c:pt>
                <c:pt idx="200">
                  <c:v>5967</c:v>
                </c:pt>
                <c:pt idx="201">
                  <c:v>5994</c:v>
                </c:pt>
                <c:pt idx="202">
                  <c:v>6021</c:v>
                </c:pt>
                <c:pt idx="203">
                  <c:v>6048</c:v>
                </c:pt>
                <c:pt idx="204">
                  <c:v>6075</c:v>
                </c:pt>
                <c:pt idx="205">
                  <c:v>6102</c:v>
                </c:pt>
                <c:pt idx="206">
                  <c:v>6129</c:v>
                </c:pt>
                <c:pt idx="207">
                  <c:v>6156</c:v>
                </c:pt>
                <c:pt idx="208">
                  <c:v>6183</c:v>
                </c:pt>
                <c:pt idx="209">
                  <c:v>6210</c:v>
                </c:pt>
                <c:pt idx="210">
                  <c:v>6264</c:v>
                </c:pt>
                <c:pt idx="211">
                  <c:v>6291</c:v>
                </c:pt>
                <c:pt idx="212">
                  <c:v>6318</c:v>
                </c:pt>
                <c:pt idx="213">
                  <c:v>6345</c:v>
                </c:pt>
                <c:pt idx="214">
                  <c:v>6372</c:v>
                </c:pt>
                <c:pt idx="215">
                  <c:v>6399</c:v>
                </c:pt>
                <c:pt idx="216">
                  <c:v>6453</c:v>
                </c:pt>
                <c:pt idx="217">
                  <c:v>6507</c:v>
                </c:pt>
                <c:pt idx="218">
                  <c:v>6534</c:v>
                </c:pt>
                <c:pt idx="219">
                  <c:v>6561</c:v>
                </c:pt>
                <c:pt idx="220">
                  <c:v>6588</c:v>
                </c:pt>
                <c:pt idx="221">
                  <c:v>6615</c:v>
                </c:pt>
                <c:pt idx="222">
                  <c:v>6642</c:v>
                </c:pt>
                <c:pt idx="223">
                  <c:v>6669</c:v>
                </c:pt>
                <c:pt idx="224">
                  <c:v>6696</c:v>
                </c:pt>
                <c:pt idx="225">
                  <c:v>6723</c:v>
                </c:pt>
                <c:pt idx="226">
                  <c:v>6750</c:v>
                </c:pt>
                <c:pt idx="227">
                  <c:v>6777</c:v>
                </c:pt>
                <c:pt idx="228">
                  <c:v>6804</c:v>
                </c:pt>
                <c:pt idx="229">
                  <c:v>6831</c:v>
                </c:pt>
                <c:pt idx="230">
                  <c:v>6858</c:v>
                </c:pt>
                <c:pt idx="231">
                  <c:v>6885</c:v>
                </c:pt>
                <c:pt idx="232">
                  <c:v>6912</c:v>
                </c:pt>
                <c:pt idx="233">
                  <c:v>6939</c:v>
                </c:pt>
                <c:pt idx="234">
                  <c:v>6966</c:v>
                </c:pt>
                <c:pt idx="235">
                  <c:v>6993</c:v>
                </c:pt>
                <c:pt idx="236">
                  <c:v>7020</c:v>
                </c:pt>
                <c:pt idx="237">
                  <c:v>7047</c:v>
                </c:pt>
                <c:pt idx="238">
                  <c:v>7074</c:v>
                </c:pt>
                <c:pt idx="239">
                  <c:v>7101</c:v>
                </c:pt>
                <c:pt idx="240">
                  <c:v>7128</c:v>
                </c:pt>
                <c:pt idx="241">
                  <c:v>7155</c:v>
                </c:pt>
                <c:pt idx="242">
                  <c:v>7182</c:v>
                </c:pt>
                <c:pt idx="243">
                  <c:v>7209</c:v>
                </c:pt>
                <c:pt idx="244">
                  <c:v>7236</c:v>
                </c:pt>
                <c:pt idx="245">
                  <c:v>7263</c:v>
                </c:pt>
                <c:pt idx="246">
                  <c:v>7290</c:v>
                </c:pt>
                <c:pt idx="247">
                  <c:v>7317</c:v>
                </c:pt>
                <c:pt idx="248">
                  <c:v>7587</c:v>
                </c:pt>
              </c:strCache>
            </c:strRef>
          </c:cat>
          <c:val>
            <c:numRef>
              <c:f>'W0ZC-13'!$T$2:$T$249</c:f>
              <c:numCache>
                <c:formatCode>0.0</c:formatCode>
                <c:ptCount val="248"/>
                <c:pt idx="0">
                  <c:v>864.42331138746647</c:v>
                </c:pt>
                <c:pt idx="1">
                  <c:v>1052.4871982443306</c:v>
                </c:pt>
                <c:pt idx="2">
                  <c:v>1394.4769568397951</c:v>
                </c:pt>
                <c:pt idx="3">
                  <c:v>1570.6534991465496</c:v>
                </c:pt>
                <c:pt idx="4">
                  <c:v>2128.1394781760546</c:v>
                </c:pt>
                <c:pt idx="5">
                  <c:v>2319.5562058034625</c:v>
                </c:pt>
                <c:pt idx="6">
                  <c:v>2500.914411119239</c:v>
                </c:pt>
                <c:pt idx="7">
                  <c:v>2694.1599609851255</c:v>
                </c:pt>
                <c:pt idx="8">
                  <c:v>2889.8439405023164</c:v>
                </c:pt>
                <c:pt idx="9">
                  <c:v>3260.4852475006096</c:v>
                </c:pt>
                <c:pt idx="10">
                  <c:v>3456.1692270178005</c:v>
                </c:pt>
                <c:pt idx="11">
                  <c:v>3631.7361619117287</c:v>
                </c:pt>
                <c:pt idx="12">
                  <c:v>3809.7415264569613</c:v>
                </c:pt>
                <c:pt idx="13">
                  <c:v>4007.5591319190439</c:v>
                </c:pt>
                <c:pt idx="14">
                  <c:v>4172.1531333821022</c:v>
                </c:pt>
                <c:pt idx="15">
                  <c:v>4350.7681053401611</c:v>
                </c:pt>
                <c:pt idx="16">
                  <c:v>4522.6773957571322</c:v>
                </c:pt>
                <c:pt idx="17">
                  <c:v>4722.0190197512802</c:v>
                </c:pt>
                <c:pt idx="18">
                  <c:v>4891.1850768105342</c:v>
                </c:pt>
                <c:pt idx="19">
                  <c:v>5231.0412094611065</c:v>
                </c:pt>
                <c:pt idx="20">
                  <c:v>5402.9504998780785</c:v>
                </c:pt>
                <c:pt idx="21">
                  <c:v>5577.9078273591804</c:v>
                </c:pt>
                <c:pt idx="22">
                  <c:v>5909.839063643014</c:v>
                </c:pt>
                <c:pt idx="23">
                  <c:v>6098.817361619117</c:v>
                </c:pt>
                <c:pt idx="24">
                  <c:v>6269.2026335040227</c:v>
                </c:pt>
                <c:pt idx="25">
                  <c:v>6452.3896610582779</c:v>
                </c:pt>
                <c:pt idx="26">
                  <c:v>6629.785418190685</c:v>
                </c:pt>
                <c:pt idx="27">
                  <c:v>6806.8763716166786</c:v>
                </c:pt>
                <c:pt idx="28">
                  <c:v>7176.2984637893196</c:v>
                </c:pt>
                <c:pt idx="29">
                  <c:v>7347.5981467934644</c:v>
                </c:pt>
                <c:pt idx="30">
                  <c:v>7697.8176054620817</c:v>
                </c:pt>
                <c:pt idx="31">
                  <c:v>7864.8500365764448</c:v>
                </c:pt>
                <c:pt idx="32">
                  <c:v>8034.0160936356979</c:v>
                </c:pt>
                <c:pt idx="33">
                  <c:v>8187.9419653742989</c:v>
                </c:pt>
                <c:pt idx="34">
                  <c:v>8339.7342111680082</c:v>
                </c:pt>
                <c:pt idx="35">
                  <c:v>8513.4723238234565</c:v>
                </c:pt>
                <c:pt idx="36">
                  <c:v>8700.926603267495</c:v>
                </c:pt>
                <c:pt idx="37">
                  <c:v>8875.2743233357705</c:v>
                </c:pt>
                <c:pt idx="38">
                  <c:v>9060.5949768349183</c:v>
                </c:pt>
                <c:pt idx="39">
                  <c:v>9245.3060229212388</c:v>
                </c:pt>
                <c:pt idx="40">
                  <c:v>9402.5847354303824</c:v>
                </c:pt>
                <c:pt idx="41">
                  <c:v>9560.4730553523532</c:v>
                </c:pt>
                <c:pt idx="42">
                  <c:v>9693.6722750548633</c:v>
                </c:pt>
                <c:pt idx="43">
                  <c:v>9984.4550109729335</c:v>
                </c:pt>
                <c:pt idx="44">
                  <c:v>10154.535479151426</c:v>
                </c:pt>
                <c:pt idx="45">
                  <c:v>10301.450865642526</c:v>
                </c:pt>
                <c:pt idx="46">
                  <c:v>10507.193367471347</c:v>
                </c:pt>
                <c:pt idx="47">
                  <c:v>10696.476469153864</c:v>
                </c:pt>
                <c:pt idx="48">
                  <c:v>10853.450377956595</c:v>
                </c:pt>
                <c:pt idx="49">
                  <c:v>11005.547427456717</c:v>
                </c:pt>
                <c:pt idx="50">
                  <c:v>11172.884662277493</c:v>
                </c:pt>
                <c:pt idx="51">
                  <c:v>11342.660326749572</c:v>
                </c:pt>
                <c:pt idx="52">
                  <c:v>11518.836869056327</c:v>
                </c:pt>
                <c:pt idx="53">
                  <c:v>11686.783711289929</c:v>
                </c:pt>
                <c:pt idx="54">
                  <c:v>11876.676420385271</c:v>
                </c:pt>
                <c:pt idx="55">
                  <c:v>12033.650329188002</c:v>
                </c:pt>
                <c:pt idx="56">
                  <c:v>12226.895879053889</c:v>
                </c:pt>
                <c:pt idx="57">
                  <c:v>12373.811265544988</c:v>
                </c:pt>
                <c:pt idx="58">
                  <c:v>12533.223603999024</c:v>
                </c:pt>
                <c:pt idx="59">
                  <c:v>12671.604486710557</c:v>
                </c:pt>
                <c:pt idx="60">
                  <c:v>12799.622043404048</c:v>
                </c:pt>
                <c:pt idx="61">
                  <c:v>12919.409900024384</c:v>
                </c:pt>
                <c:pt idx="62">
                  <c:v>13053.218727139722</c:v>
                </c:pt>
                <c:pt idx="63">
                  <c:v>13182.15069495245</c:v>
                </c:pt>
                <c:pt idx="64">
                  <c:v>13308.949036820288</c:v>
                </c:pt>
                <c:pt idx="65">
                  <c:v>13552.182394537916</c:v>
                </c:pt>
                <c:pt idx="66">
                  <c:v>13682.028773469885</c:v>
                </c:pt>
                <c:pt idx="67">
                  <c:v>13952.389661058278</c:v>
                </c:pt>
                <c:pt idx="68">
                  <c:v>14076.444769568398</c:v>
                </c:pt>
                <c:pt idx="69">
                  <c:v>14229.151426481345</c:v>
                </c:pt>
                <c:pt idx="70">
                  <c:v>14659.229456230187</c:v>
                </c:pt>
                <c:pt idx="71">
                  <c:v>14808.583272372591</c:v>
                </c:pt>
                <c:pt idx="72">
                  <c:v>14929.59034381858</c:v>
                </c:pt>
                <c:pt idx="73">
                  <c:v>15048.158985613265</c:v>
                </c:pt>
                <c:pt idx="74">
                  <c:v>15162.155571811752</c:v>
                </c:pt>
                <c:pt idx="75">
                  <c:v>15280.114606193611</c:v>
                </c:pt>
                <c:pt idx="76">
                  <c:v>15385.576688612533</c:v>
                </c:pt>
                <c:pt idx="77">
                  <c:v>15535.23530846135</c:v>
                </c:pt>
                <c:pt idx="78">
                  <c:v>15679.407461594732</c:v>
                </c:pt>
                <c:pt idx="79">
                  <c:v>15797.671299683003</c:v>
                </c:pt>
                <c:pt idx="80">
                  <c:v>15922.031211899535</c:v>
                </c:pt>
                <c:pt idx="81">
                  <c:v>16040.295049987808</c:v>
                </c:pt>
                <c:pt idx="82">
                  <c:v>16138.137039746403</c:v>
                </c:pt>
                <c:pt idx="83">
                  <c:v>16229.882955376737</c:v>
                </c:pt>
                <c:pt idx="84">
                  <c:v>16329.248963667398</c:v>
                </c:pt>
                <c:pt idx="85">
                  <c:v>16417.946842233599</c:v>
                </c:pt>
                <c:pt idx="86">
                  <c:v>16506.339917093392</c:v>
                </c:pt>
                <c:pt idx="87">
                  <c:v>16608.449158741769</c:v>
                </c:pt>
                <c:pt idx="88">
                  <c:v>16781.882467690808</c:v>
                </c:pt>
                <c:pt idx="89">
                  <c:v>16980.61448427213</c:v>
                </c:pt>
                <c:pt idx="90">
                  <c:v>17134.845159717141</c:v>
                </c:pt>
                <c:pt idx="91">
                  <c:v>17271.702023896611</c:v>
                </c:pt>
                <c:pt idx="92">
                  <c:v>17395.147524993903</c:v>
                </c:pt>
                <c:pt idx="93">
                  <c:v>17562.484759814677</c:v>
                </c:pt>
                <c:pt idx="94">
                  <c:v>17790.782735918066</c:v>
                </c:pt>
                <c:pt idx="95">
                  <c:v>17970.312118995367</c:v>
                </c:pt>
                <c:pt idx="96">
                  <c:v>18230.919287978541</c:v>
                </c:pt>
                <c:pt idx="97">
                  <c:v>18458.607656669104</c:v>
                </c:pt>
                <c:pt idx="98">
                  <c:v>18689.039258717385</c:v>
                </c:pt>
                <c:pt idx="99">
                  <c:v>18881.065593757619</c:v>
                </c:pt>
                <c:pt idx="100">
                  <c:v>19021.275298707631</c:v>
                </c:pt>
                <c:pt idx="101">
                  <c:v>19315.106071689832</c:v>
                </c:pt>
                <c:pt idx="102">
                  <c:v>19463.85028041941</c:v>
                </c:pt>
                <c:pt idx="103">
                  <c:v>19626.615459643988</c:v>
                </c:pt>
                <c:pt idx="104">
                  <c:v>19786.332601804435</c:v>
                </c:pt>
                <c:pt idx="105">
                  <c:v>19972.567666422823</c:v>
                </c:pt>
                <c:pt idx="106">
                  <c:v>20151.487442087295</c:v>
                </c:pt>
                <c:pt idx="107">
                  <c:v>20487.381126554497</c:v>
                </c:pt>
                <c:pt idx="108">
                  <c:v>20605.949768349183</c:v>
                </c:pt>
                <c:pt idx="109">
                  <c:v>20777.249451353327</c:v>
                </c:pt>
                <c:pt idx="110">
                  <c:v>20847.354303828335</c:v>
                </c:pt>
                <c:pt idx="111">
                  <c:v>20988.478419897587</c:v>
                </c:pt>
                <c:pt idx="112">
                  <c:v>21271.641063155326</c:v>
                </c:pt>
                <c:pt idx="113">
                  <c:v>21409.717142160447</c:v>
                </c:pt>
                <c:pt idx="114">
                  <c:v>21558.76615459644</c:v>
                </c:pt>
                <c:pt idx="115">
                  <c:v>21660.265788831992</c:v>
                </c:pt>
                <c:pt idx="116">
                  <c:v>21779.444038039503</c:v>
                </c:pt>
                <c:pt idx="117">
                  <c:v>21876.676420385269</c:v>
                </c:pt>
                <c:pt idx="118">
                  <c:v>21994.025847354304</c:v>
                </c:pt>
                <c:pt idx="119">
                  <c:v>22111.375274323334</c:v>
                </c:pt>
                <c:pt idx="120">
                  <c:v>22261.033894172153</c:v>
                </c:pt>
                <c:pt idx="121">
                  <c:v>22451.841014386733</c:v>
                </c:pt>
                <c:pt idx="122">
                  <c:v>22643.562545720553</c:v>
                </c:pt>
                <c:pt idx="123">
                  <c:v>22832.540843696657</c:v>
                </c:pt>
                <c:pt idx="124">
                  <c:v>23108.997805413313</c:v>
                </c:pt>
                <c:pt idx="125">
                  <c:v>23200.134113630822</c:v>
                </c:pt>
                <c:pt idx="126">
                  <c:v>23270.238966105826</c:v>
                </c:pt>
                <c:pt idx="127">
                  <c:v>23343.391855644964</c:v>
                </c:pt>
                <c:pt idx="128">
                  <c:v>23438.185808339429</c:v>
                </c:pt>
                <c:pt idx="129">
                  <c:v>23547.305535235308</c:v>
                </c:pt>
                <c:pt idx="130">
                  <c:v>23673.189465983905</c:v>
                </c:pt>
                <c:pt idx="131">
                  <c:v>23793.586930017067</c:v>
                </c:pt>
                <c:pt idx="132">
                  <c:v>23962.752987076321</c:v>
                </c:pt>
                <c:pt idx="133">
                  <c:v>24092.294562301875</c:v>
                </c:pt>
                <c:pt idx="134">
                  <c:v>24238.905145086563</c:v>
                </c:pt>
                <c:pt idx="135">
                  <c:v>24366.61789807364</c:v>
                </c:pt>
                <c:pt idx="136">
                  <c:v>24512.009266032674</c:v>
                </c:pt>
                <c:pt idx="137">
                  <c:v>24798.219946354548</c:v>
                </c:pt>
                <c:pt idx="138">
                  <c:v>24922.57985857108</c:v>
                </c:pt>
                <c:pt idx="139">
                  <c:v>25052.731041209459</c:v>
                </c:pt>
                <c:pt idx="140">
                  <c:v>25199.341623994147</c:v>
                </c:pt>
                <c:pt idx="141">
                  <c:v>25343.513777127529</c:v>
                </c:pt>
                <c:pt idx="142">
                  <c:v>25497.74445257254</c:v>
                </c:pt>
                <c:pt idx="143">
                  <c:v>25645.879053889294</c:v>
                </c:pt>
                <c:pt idx="144">
                  <c:v>25805.596196049744</c:v>
                </c:pt>
                <c:pt idx="145">
                  <c:v>26131.736161911729</c:v>
                </c:pt>
                <c:pt idx="146">
                  <c:v>26289.014874420871</c:v>
                </c:pt>
                <c:pt idx="147">
                  <c:v>26430.138990490123</c:v>
                </c:pt>
                <c:pt idx="148">
                  <c:v>26601.133869787856</c:v>
                </c:pt>
                <c:pt idx="149">
                  <c:v>26754.754937820042</c:v>
                </c:pt>
                <c:pt idx="150">
                  <c:v>26920.26335040234</c:v>
                </c:pt>
                <c:pt idx="151">
                  <c:v>27234.211168007801</c:v>
                </c:pt>
                <c:pt idx="152">
                  <c:v>27403.68202877347</c:v>
                </c:pt>
                <c:pt idx="153">
                  <c:v>27544.196537429892</c:v>
                </c:pt>
                <c:pt idx="154">
                  <c:v>27723.421116800779</c:v>
                </c:pt>
                <c:pt idx="155">
                  <c:v>27875.822970007313</c:v>
                </c:pt>
                <c:pt idx="156">
                  <c:v>28042.550597415262</c:v>
                </c:pt>
                <c:pt idx="157">
                  <c:v>28373.262618873443</c:v>
                </c:pt>
                <c:pt idx="158">
                  <c:v>28550.048768593024</c:v>
                </c:pt>
                <c:pt idx="159">
                  <c:v>28711.899536698365</c:v>
                </c:pt>
                <c:pt idx="160">
                  <c:v>28841.441111923919</c:v>
                </c:pt>
                <c:pt idx="161">
                  <c:v>28985.918068763716</c:v>
                </c:pt>
                <c:pt idx="162">
                  <c:v>29105.705925384053</c:v>
                </c:pt>
                <c:pt idx="163">
                  <c:v>29220.007315288953</c:v>
                </c:pt>
                <c:pt idx="164">
                  <c:v>29350.158497927332</c:v>
                </c:pt>
                <c:pt idx="165">
                  <c:v>29479.395269446475</c:v>
                </c:pt>
                <c:pt idx="166">
                  <c:v>29624.481833699097</c:v>
                </c:pt>
                <c:pt idx="167">
                  <c:v>29768.044379419651</c:v>
                </c:pt>
                <c:pt idx="168">
                  <c:v>29935.381614240428</c:v>
                </c:pt>
                <c:pt idx="169">
                  <c:v>30099.061204584246</c:v>
                </c:pt>
                <c:pt idx="170">
                  <c:v>30264.26481346013</c:v>
                </c:pt>
                <c:pt idx="171">
                  <c:v>30430.382833455253</c:v>
                </c:pt>
                <c:pt idx="172">
                  <c:v>30587.661545964398</c:v>
                </c:pt>
                <c:pt idx="173">
                  <c:v>30744.330651060714</c:v>
                </c:pt>
                <c:pt idx="174">
                  <c:v>30902.5237746891</c:v>
                </c:pt>
                <c:pt idx="175">
                  <c:v>31054.925627895635</c:v>
                </c:pt>
                <c:pt idx="176">
                  <c:v>29832.967568885637</c:v>
                </c:pt>
                <c:pt idx="177">
                  <c:v>28324.798829553765</c:v>
                </c:pt>
                <c:pt idx="178">
                  <c:v>26958.363813703974</c:v>
                </c:pt>
                <c:pt idx="179">
                  <c:v>25729.70007315289</c:v>
                </c:pt>
                <c:pt idx="180">
                  <c:v>24618.995366983661</c:v>
                </c:pt>
                <c:pt idx="181">
                  <c:v>23607.656669105094</c:v>
                </c:pt>
                <c:pt idx="182">
                  <c:v>22653.316264325775</c:v>
                </c:pt>
                <c:pt idx="183">
                  <c:v>21777.005608388197</c:v>
                </c:pt>
                <c:pt idx="184">
                  <c:v>20963.789319678126</c:v>
                </c:pt>
                <c:pt idx="185">
                  <c:v>20191.416727627406</c:v>
                </c:pt>
                <c:pt idx="186">
                  <c:v>19467.812728602777</c:v>
                </c:pt>
                <c:pt idx="187">
                  <c:v>18807.60790051207</c:v>
                </c:pt>
                <c:pt idx="188">
                  <c:v>18194.342843208971</c:v>
                </c:pt>
                <c:pt idx="189">
                  <c:v>17615.520604730551</c:v>
                </c:pt>
                <c:pt idx="190">
                  <c:v>17043.708851499632</c:v>
                </c:pt>
                <c:pt idx="191">
                  <c:v>16525.542550597416</c:v>
                </c:pt>
                <c:pt idx="192">
                  <c:v>16027.79809802487</c:v>
                </c:pt>
                <c:pt idx="193">
                  <c:v>15526.091197268957</c:v>
                </c:pt>
                <c:pt idx="194">
                  <c:v>15026.213118751522</c:v>
                </c:pt>
                <c:pt idx="195">
                  <c:v>14540.051207022676</c:v>
                </c:pt>
                <c:pt idx="196">
                  <c:v>14089.246525237746</c:v>
                </c:pt>
                <c:pt idx="197">
                  <c:v>13673.494269690318</c:v>
                </c:pt>
                <c:pt idx="198">
                  <c:v>13274.811021702024</c:v>
                </c:pt>
                <c:pt idx="199">
                  <c:v>12891.977566447207</c:v>
                </c:pt>
                <c:pt idx="200">
                  <c:v>12530.175566934893</c:v>
                </c:pt>
                <c:pt idx="201">
                  <c:v>12157.705437698121</c:v>
                </c:pt>
                <c:pt idx="202">
                  <c:v>11805.352353084612</c:v>
                </c:pt>
                <c:pt idx="203">
                  <c:v>11460.924164837845</c:v>
                </c:pt>
                <c:pt idx="204">
                  <c:v>11139.051450865642</c:v>
                </c:pt>
                <c:pt idx="205">
                  <c:v>10796.756888563765</c:v>
                </c:pt>
                <c:pt idx="206">
                  <c:v>10467.568885637649</c:v>
                </c:pt>
                <c:pt idx="207">
                  <c:v>10142.648134601317</c:v>
                </c:pt>
                <c:pt idx="208">
                  <c:v>9830.5291392343333</c:v>
                </c:pt>
                <c:pt idx="209">
                  <c:v>9240.4291636186299</c:v>
                </c:pt>
                <c:pt idx="210">
                  <c:v>8958.7905388929521</c:v>
                </c:pt>
                <c:pt idx="211">
                  <c:v>8685.6864179468412</c:v>
                </c:pt>
                <c:pt idx="212">
                  <c:v>8413.8015118263829</c:v>
                </c:pt>
                <c:pt idx="213">
                  <c:v>8141.0021945866856</c:v>
                </c:pt>
                <c:pt idx="214">
                  <c:v>7884.0526700804676</c:v>
                </c:pt>
                <c:pt idx="215">
                  <c:v>7350.6461838575951</c:v>
                </c:pt>
                <c:pt idx="216">
                  <c:v>6895.2694464764691</c:v>
                </c:pt>
                <c:pt idx="217">
                  <c:v>6670.9339185564495</c:v>
                </c:pt>
                <c:pt idx="218">
                  <c:v>6423.1285052426238</c:v>
                </c:pt>
                <c:pt idx="219">
                  <c:v>6166.1789807364057</c:v>
                </c:pt>
                <c:pt idx="220">
                  <c:v>5903.1333821019261</c:v>
                </c:pt>
                <c:pt idx="221">
                  <c:v>5650.7559131919043</c:v>
                </c:pt>
                <c:pt idx="222">
                  <c:v>5402.0360887588395</c:v>
                </c:pt>
                <c:pt idx="223">
                  <c:v>5160.9363569861007</c:v>
                </c:pt>
                <c:pt idx="224">
                  <c:v>4925.6278956352107</c:v>
                </c:pt>
                <c:pt idx="225">
                  <c:v>4690.0146305779072</c:v>
                </c:pt>
                <c:pt idx="226">
                  <c:v>4460.1926359424524</c:v>
                </c:pt>
                <c:pt idx="227">
                  <c:v>4241.6483784442817</c:v>
                </c:pt>
                <c:pt idx="228">
                  <c:v>4025.2377468910022</c:v>
                </c:pt>
                <c:pt idx="229">
                  <c:v>3818.5808339429404</c:v>
                </c:pt>
                <c:pt idx="230">
                  <c:v>3598.2077542062912</c:v>
                </c:pt>
                <c:pt idx="231">
                  <c:v>3377.2250670568151</c:v>
                </c:pt>
                <c:pt idx="232">
                  <c:v>3141.611801999512</c:v>
                </c:pt>
                <c:pt idx="233">
                  <c:v>2862.4116069251399</c:v>
                </c:pt>
                <c:pt idx="234">
                  <c:v>2650.5730309680566</c:v>
                </c:pt>
                <c:pt idx="235">
                  <c:v>2452.755425505974</c:v>
                </c:pt>
                <c:pt idx="236">
                  <c:v>2254.6330163374787</c:v>
                </c:pt>
                <c:pt idx="237">
                  <c:v>2071.4459887832236</c:v>
                </c:pt>
                <c:pt idx="238">
                  <c:v>1899.8415020726652</c:v>
                </c:pt>
                <c:pt idx="239">
                  <c:v>1727.6274079492805</c:v>
                </c:pt>
                <c:pt idx="240">
                  <c:v>1536.2106803218726</c:v>
                </c:pt>
                <c:pt idx="241">
                  <c:v>1331.9921970251157</c:v>
                </c:pt>
                <c:pt idx="242">
                  <c:v>1142.4042916361861</c:v>
                </c:pt>
                <c:pt idx="243">
                  <c:v>955.25481589856133</c:v>
                </c:pt>
                <c:pt idx="244">
                  <c:v>767.19092904169713</c:v>
                </c:pt>
                <c:pt idx="245">
                  <c:v>590.09997561570344</c:v>
                </c:pt>
                <c:pt idx="246">
                  <c:v>390.14874420872957</c:v>
                </c:pt>
                <c:pt idx="247">
                  <c:v>356.62033650329187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22-495D-BF0E-7A2D3B150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67720"/>
        <c:axId val="330509400"/>
      </c:lineChart>
      <c:catAx>
        <c:axId val="33036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509400"/>
        <c:crosses val="autoZero"/>
        <c:auto val="1"/>
        <c:lblAlgn val="ctr"/>
        <c:lblOffset val="100"/>
        <c:noMultiLvlLbl val="0"/>
      </c:catAx>
      <c:valAx>
        <c:axId val="330509400"/>
        <c:scaling>
          <c:orientation val="minMax"/>
          <c:max val="36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367720"/>
        <c:crosses val="autoZero"/>
        <c:crossBetween val="between"/>
        <c:majorUnit val="6000"/>
      </c:valAx>
      <c:valAx>
        <c:axId val="330366736"/>
        <c:scaling>
          <c:orientation val="minMax"/>
          <c:max val="40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364768"/>
        <c:crosses val="max"/>
        <c:crossBetween val="between"/>
      </c:valAx>
      <c:catAx>
        <c:axId val="330364768"/>
        <c:scaling>
          <c:orientation val="minMax"/>
        </c:scaling>
        <c:delete val="1"/>
        <c:axPos val="b"/>
        <c:majorTickMark val="none"/>
        <c:minorTickMark val="none"/>
        <c:tickLblPos val="nextTo"/>
        <c:crossAx val="33036673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Air pressure, temperature, and relative humidity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'W0ZC-13'!$K$1</c:f>
              <c:strCache>
                <c:ptCount val="1"/>
                <c:pt idx="0">
                  <c:v>Press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'W0ZC-13'!$T:$T</c:f>
              <c:strCache>
                <c:ptCount val="249"/>
                <c:pt idx="0">
                  <c:v>Altitude (meters)</c:v>
                </c:pt>
                <c:pt idx="1">
                  <c:v>864.4</c:v>
                </c:pt>
                <c:pt idx="2">
                  <c:v>1052.5</c:v>
                </c:pt>
                <c:pt idx="3">
                  <c:v>1394.5</c:v>
                </c:pt>
                <c:pt idx="4">
                  <c:v>1570.7</c:v>
                </c:pt>
                <c:pt idx="5">
                  <c:v>2128.1</c:v>
                </c:pt>
                <c:pt idx="6">
                  <c:v>2319.6</c:v>
                </c:pt>
                <c:pt idx="7">
                  <c:v>2500.9</c:v>
                </c:pt>
                <c:pt idx="8">
                  <c:v>2694.2</c:v>
                </c:pt>
                <c:pt idx="9">
                  <c:v>2889.8</c:v>
                </c:pt>
                <c:pt idx="10">
                  <c:v>3260.5</c:v>
                </c:pt>
                <c:pt idx="11">
                  <c:v>3456.2</c:v>
                </c:pt>
                <c:pt idx="12">
                  <c:v>3631.7</c:v>
                </c:pt>
                <c:pt idx="13">
                  <c:v>3809.7</c:v>
                </c:pt>
                <c:pt idx="14">
                  <c:v>4007.6</c:v>
                </c:pt>
                <c:pt idx="15">
                  <c:v>4172.2</c:v>
                </c:pt>
                <c:pt idx="16">
                  <c:v>4350.8</c:v>
                </c:pt>
                <c:pt idx="17">
                  <c:v>4522.7</c:v>
                </c:pt>
                <c:pt idx="18">
                  <c:v>4722.0</c:v>
                </c:pt>
                <c:pt idx="19">
                  <c:v>4891.2</c:v>
                </c:pt>
                <c:pt idx="20">
                  <c:v>5231.0</c:v>
                </c:pt>
                <c:pt idx="21">
                  <c:v>5403.0</c:v>
                </c:pt>
                <c:pt idx="22">
                  <c:v>5577.9</c:v>
                </c:pt>
                <c:pt idx="23">
                  <c:v>5909.8</c:v>
                </c:pt>
                <c:pt idx="24">
                  <c:v>6098.8</c:v>
                </c:pt>
                <c:pt idx="25">
                  <c:v>6269.2</c:v>
                </c:pt>
                <c:pt idx="26">
                  <c:v>6452.4</c:v>
                </c:pt>
                <c:pt idx="27">
                  <c:v>6629.8</c:v>
                </c:pt>
                <c:pt idx="28">
                  <c:v>6806.9</c:v>
                </c:pt>
                <c:pt idx="29">
                  <c:v>7176.3</c:v>
                </c:pt>
                <c:pt idx="30">
                  <c:v>7347.6</c:v>
                </c:pt>
                <c:pt idx="31">
                  <c:v>7697.8</c:v>
                </c:pt>
                <c:pt idx="32">
                  <c:v>7864.9</c:v>
                </c:pt>
                <c:pt idx="33">
                  <c:v>8034.0</c:v>
                </c:pt>
                <c:pt idx="34">
                  <c:v>8187.9</c:v>
                </c:pt>
                <c:pt idx="35">
                  <c:v>8339.7</c:v>
                </c:pt>
                <c:pt idx="36">
                  <c:v>8513.5</c:v>
                </c:pt>
                <c:pt idx="37">
                  <c:v>8700.9</c:v>
                </c:pt>
                <c:pt idx="38">
                  <c:v>8875.3</c:v>
                </c:pt>
                <c:pt idx="39">
                  <c:v>9060.6</c:v>
                </c:pt>
                <c:pt idx="40">
                  <c:v>9245.3</c:v>
                </c:pt>
                <c:pt idx="41">
                  <c:v>9402.6</c:v>
                </c:pt>
                <c:pt idx="42">
                  <c:v>9560.5</c:v>
                </c:pt>
                <c:pt idx="43">
                  <c:v>9693.7</c:v>
                </c:pt>
                <c:pt idx="44">
                  <c:v>9984.5</c:v>
                </c:pt>
                <c:pt idx="45">
                  <c:v>10154.5</c:v>
                </c:pt>
                <c:pt idx="46">
                  <c:v>10301.5</c:v>
                </c:pt>
                <c:pt idx="47">
                  <c:v>10507.2</c:v>
                </c:pt>
                <c:pt idx="48">
                  <c:v>10696.5</c:v>
                </c:pt>
                <c:pt idx="49">
                  <c:v>10853.5</c:v>
                </c:pt>
                <c:pt idx="50">
                  <c:v>11005.5</c:v>
                </c:pt>
                <c:pt idx="51">
                  <c:v>11172.9</c:v>
                </c:pt>
                <c:pt idx="52">
                  <c:v>11342.7</c:v>
                </c:pt>
                <c:pt idx="53">
                  <c:v>11518.8</c:v>
                </c:pt>
                <c:pt idx="54">
                  <c:v>11686.8</c:v>
                </c:pt>
                <c:pt idx="55">
                  <c:v>11876.7</c:v>
                </c:pt>
                <c:pt idx="56">
                  <c:v>12033.7</c:v>
                </c:pt>
                <c:pt idx="57">
                  <c:v>12226.9</c:v>
                </c:pt>
                <c:pt idx="58">
                  <c:v>12373.8</c:v>
                </c:pt>
                <c:pt idx="59">
                  <c:v>12533.2</c:v>
                </c:pt>
                <c:pt idx="60">
                  <c:v>12671.6</c:v>
                </c:pt>
                <c:pt idx="61">
                  <c:v>12799.6</c:v>
                </c:pt>
                <c:pt idx="62">
                  <c:v>12919.4</c:v>
                </c:pt>
                <c:pt idx="63">
                  <c:v>13053.2</c:v>
                </c:pt>
                <c:pt idx="64">
                  <c:v>13182.2</c:v>
                </c:pt>
                <c:pt idx="65">
                  <c:v>13308.9</c:v>
                </c:pt>
                <c:pt idx="66">
                  <c:v>13552.2</c:v>
                </c:pt>
                <c:pt idx="67">
                  <c:v>13682.0</c:v>
                </c:pt>
                <c:pt idx="68">
                  <c:v>13952.4</c:v>
                </c:pt>
                <c:pt idx="69">
                  <c:v>14076.4</c:v>
                </c:pt>
                <c:pt idx="70">
                  <c:v>14229.2</c:v>
                </c:pt>
                <c:pt idx="71">
                  <c:v>14659.2</c:v>
                </c:pt>
                <c:pt idx="72">
                  <c:v>14808.6</c:v>
                </c:pt>
                <c:pt idx="73">
                  <c:v>14929.6</c:v>
                </c:pt>
                <c:pt idx="74">
                  <c:v>15048.2</c:v>
                </c:pt>
                <c:pt idx="75">
                  <c:v>15162.2</c:v>
                </c:pt>
                <c:pt idx="76">
                  <c:v>15280.1</c:v>
                </c:pt>
                <c:pt idx="77">
                  <c:v>15385.6</c:v>
                </c:pt>
                <c:pt idx="78">
                  <c:v>15535.2</c:v>
                </c:pt>
                <c:pt idx="79">
                  <c:v>15679.4</c:v>
                </c:pt>
                <c:pt idx="80">
                  <c:v>15797.7</c:v>
                </c:pt>
                <c:pt idx="81">
                  <c:v>15922.0</c:v>
                </c:pt>
                <c:pt idx="82">
                  <c:v>16040.3</c:v>
                </c:pt>
                <c:pt idx="83">
                  <c:v>16138.1</c:v>
                </c:pt>
                <c:pt idx="84">
                  <c:v>16229.9</c:v>
                </c:pt>
                <c:pt idx="85">
                  <c:v>16329.2</c:v>
                </c:pt>
                <c:pt idx="86">
                  <c:v>16417.9</c:v>
                </c:pt>
                <c:pt idx="87">
                  <c:v>16506.3</c:v>
                </c:pt>
                <c:pt idx="88">
                  <c:v>16608.4</c:v>
                </c:pt>
                <c:pt idx="89">
                  <c:v>16781.9</c:v>
                </c:pt>
                <c:pt idx="90">
                  <c:v>16980.6</c:v>
                </c:pt>
                <c:pt idx="91">
                  <c:v>17134.8</c:v>
                </c:pt>
                <c:pt idx="92">
                  <c:v>17271.7</c:v>
                </c:pt>
                <c:pt idx="93">
                  <c:v>17395.1</c:v>
                </c:pt>
                <c:pt idx="94">
                  <c:v>17562.5</c:v>
                </c:pt>
                <c:pt idx="95">
                  <c:v>17790.8</c:v>
                </c:pt>
                <c:pt idx="96">
                  <c:v>17970.3</c:v>
                </c:pt>
                <c:pt idx="97">
                  <c:v>18230.9</c:v>
                </c:pt>
                <c:pt idx="98">
                  <c:v>18458.6</c:v>
                </c:pt>
                <c:pt idx="99">
                  <c:v>18689.0</c:v>
                </c:pt>
                <c:pt idx="100">
                  <c:v>18881.1</c:v>
                </c:pt>
                <c:pt idx="101">
                  <c:v>19021.3</c:v>
                </c:pt>
                <c:pt idx="102">
                  <c:v>19315.1</c:v>
                </c:pt>
                <c:pt idx="103">
                  <c:v>19463.9</c:v>
                </c:pt>
                <c:pt idx="104">
                  <c:v>19626.6</c:v>
                </c:pt>
                <c:pt idx="105">
                  <c:v>19786.3</c:v>
                </c:pt>
                <c:pt idx="106">
                  <c:v>19972.6</c:v>
                </c:pt>
                <c:pt idx="107">
                  <c:v>20151.5</c:v>
                </c:pt>
                <c:pt idx="108">
                  <c:v>20487.4</c:v>
                </c:pt>
                <c:pt idx="109">
                  <c:v>20605.9</c:v>
                </c:pt>
                <c:pt idx="110">
                  <c:v>20777.2</c:v>
                </c:pt>
                <c:pt idx="111">
                  <c:v>20847.4</c:v>
                </c:pt>
                <c:pt idx="112">
                  <c:v>20988.5</c:v>
                </c:pt>
                <c:pt idx="113">
                  <c:v>21271.6</c:v>
                </c:pt>
                <c:pt idx="114">
                  <c:v>21409.7</c:v>
                </c:pt>
                <c:pt idx="115">
                  <c:v>21558.8</c:v>
                </c:pt>
                <c:pt idx="116">
                  <c:v>21660.3</c:v>
                </c:pt>
                <c:pt idx="117">
                  <c:v>21779.4</c:v>
                </c:pt>
                <c:pt idx="118">
                  <c:v>21876.7</c:v>
                </c:pt>
                <c:pt idx="119">
                  <c:v>21994.0</c:v>
                </c:pt>
                <c:pt idx="120">
                  <c:v>22111.4</c:v>
                </c:pt>
                <c:pt idx="121">
                  <c:v>22261.0</c:v>
                </c:pt>
                <c:pt idx="122">
                  <c:v>22451.8</c:v>
                </c:pt>
                <c:pt idx="123">
                  <c:v>22643.6</c:v>
                </c:pt>
                <c:pt idx="124">
                  <c:v>22832.5</c:v>
                </c:pt>
                <c:pt idx="125">
                  <c:v>23109.0</c:v>
                </c:pt>
                <c:pt idx="126">
                  <c:v>23200.1</c:v>
                </c:pt>
                <c:pt idx="127">
                  <c:v>23270.2</c:v>
                </c:pt>
                <c:pt idx="128">
                  <c:v>23343.4</c:v>
                </c:pt>
                <c:pt idx="129">
                  <c:v>23438.2</c:v>
                </c:pt>
                <c:pt idx="130">
                  <c:v>23547.3</c:v>
                </c:pt>
                <c:pt idx="131">
                  <c:v>23673.2</c:v>
                </c:pt>
                <c:pt idx="132">
                  <c:v>23793.6</c:v>
                </c:pt>
                <c:pt idx="133">
                  <c:v>23962.8</c:v>
                </c:pt>
                <c:pt idx="134">
                  <c:v>24092.3</c:v>
                </c:pt>
                <c:pt idx="135">
                  <c:v>24238.9</c:v>
                </c:pt>
                <c:pt idx="136">
                  <c:v>24366.6</c:v>
                </c:pt>
                <c:pt idx="137">
                  <c:v>24512.0</c:v>
                </c:pt>
                <c:pt idx="138">
                  <c:v>24798.2</c:v>
                </c:pt>
                <c:pt idx="139">
                  <c:v>24922.6</c:v>
                </c:pt>
                <c:pt idx="140">
                  <c:v>25052.7</c:v>
                </c:pt>
                <c:pt idx="141">
                  <c:v>25199.3</c:v>
                </c:pt>
                <c:pt idx="142">
                  <c:v>25343.5</c:v>
                </c:pt>
                <c:pt idx="143">
                  <c:v>25497.7</c:v>
                </c:pt>
                <c:pt idx="144">
                  <c:v>25645.9</c:v>
                </c:pt>
                <c:pt idx="145">
                  <c:v>25805.6</c:v>
                </c:pt>
                <c:pt idx="146">
                  <c:v>26131.7</c:v>
                </c:pt>
                <c:pt idx="147">
                  <c:v>26289.0</c:v>
                </c:pt>
                <c:pt idx="148">
                  <c:v>26430.1</c:v>
                </c:pt>
                <c:pt idx="149">
                  <c:v>26601.1</c:v>
                </c:pt>
                <c:pt idx="150">
                  <c:v>26754.8</c:v>
                </c:pt>
                <c:pt idx="151">
                  <c:v>26920.3</c:v>
                </c:pt>
                <c:pt idx="152">
                  <c:v>27234.2</c:v>
                </c:pt>
                <c:pt idx="153">
                  <c:v>27403.7</c:v>
                </c:pt>
                <c:pt idx="154">
                  <c:v>27544.2</c:v>
                </c:pt>
                <c:pt idx="155">
                  <c:v>27723.4</c:v>
                </c:pt>
                <c:pt idx="156">
                  <c:v>27875.8</c:v>
                </c:pt>
                <c:pt idx="157">
                  <c:v>28042.6</c:v>
                </c:pt>
                <c:pt idx="158">
                  <c:v>28373.3</c:v>
                </c:pt>
                <c:pt idx="159">
                  <c:v>28550.0</c:v>
                </c:pt>
                <c:pt idx="160">
                  <c:v>28711.9</c:v>
                </c:pt>
                <c:pt idx="161">
                  <c:v>28841.4</c:v>
                </c:pt>
                <c:pt idx="162">
                  <c:v>28985.9</c:v>
                </c:pt>
                <c:pt idx="163">
                  <c:v>29105.7</c:v>
                </c:pt>
                <c:pt idx="164">
                  <c:v>29220.0</c:v>
                </c:pt>
                <c:pt idx="165">
                  <c:v>29350.2</c:v>
                </c:pt>
                <c:pt idx="166">
                  <c:v>29479.4</c:v>
                </c:pt>
                <c:pt idx="167">
                  <c:v>29624.5</c:v>
                </c:pt>
                <c:pt idx="168">
                  <c:v>29768.0</c:v>
                </c:pt>
                <c:pt idx="169">
                  <c:v>29935.4</c:v>
                </c:pt>
                <c:pt idx="170">
                  <c:v>30099.1</c:v>
                </c:pt>
                <c:pt idx="171">
                  <c:v>30264.3</c:v>
                </c:pt>
                <c:pt idx="172">
                  <c:v>30430.4</c:v>
                </c:pt>
                <c:pt idx="173">
                  <c:v>30587.7</c:v>
                </c:pt>
                <c:pt idx="174">
                  <c:v>30744.3</c:v>
                </c:pt>
                <c:pt idx="175">
                  <c:v>30902.5</c:v>
                </c:pt>
                <c:pt idx="176">
                  <c:v>31054.9</c:v>
                </c:pt>
                <c:pt idx="177">
                  <c:v>29833.0</c:v>
                </c:pt>
                <c:pt idx="178">
                  <c:v>28324.8</c:v>
                </c:pt>
                <c:pt idx="179">
                  <c:v>26958.4</c:v>
                </c:pt>
                <c:pt idx="180">
                  <c:v>25729.7</c:v>
                </c:pt>
                <c:pt idx="181">
                  <c:v>24619.0</c:v>
                </c:pt>
                <c:pt idx="182">
                  <c:v>23607.7</c:v>
                </c:pt>
                <c:pt idx="183">
                  <c:v>22653.3</c:v>
                </c:pt>
                <c:pt idx="184">
                  <c:v>21777.0</c:v>
                </c:pt>
                <c:pt idx="185">
                  <c:v>20963.8</c:v>
                </c:pt>
                <c:pt idx="186">
                  <c:v>20191.4</c:v>
                </c:pt>
                <c:pt idx="187">
                  <c:v>19467.8</c:v>
                </c:pt>
                <c:pt idx="188">
                  <c:v>18807.6</c:v>
                </c:pt>
                <c:pt idx="189">
                  <c:v>18194.3</c:v>
                </c:pt>
                <c:pt idx="190">
                  <c:v>17615.5</c:v>
                </c:pt>
                <c:pt idx="191">
                  <c:v>17043.7</c:v>
                </c:pt>
                <c:pt idx="192">
                  <c:v>16525.5</c:v>
                </c:pt>
                <c:pt idx="193">
                  <c:v>16027.8</c:v>
                </c:pt>
                <c:pt idx="194">
                  <c:v>15526.1</c:v>
                </c:pt>
                <c:pt idx="195">
                  <c:v>15026.2</c:v>
                </c:pt>
                <c:pt idx="196">
                  <c:v>14540.1</c:v>
                </c:pt>
                <c:pt idx="197">
                  <c:v>14089.2</c:v>
                </c:pt>
                <c:pt idx="198">
                  <c:v>13673.5</c:v>
                </c:pt>
                <c:pt idx="199">
                  <c:v>13274.8</c:v>
                </c:pt>
                <c:pt idx="200">
                  <c:v>12892.0</c:v>
                </c:pt>
                <c:pt idx="201">
                  <c:v>12530.2</c:v>
                </c:pt>
                <c:pt idx="202">
                  <c:v>12157.7</c:v>
                </c:pt>
                <c:pt idx="203">
                  <c:v>11805.4</c:v>
                </c:pt>
                <c:pt idx="204">
                  <c:v>11460.9</c:v>
                </c:pt>
                <c:pt idx="205">
                  <c:v>11139.1</c:v>
                </c:pt>
                <c:pt idx="206">
                  <c:v>10796.8</c:v>
                </c:pt>
                <c:pt idx="207">
                  <c:v>10467.6</c:v>
                </c:pt>
                <c:pt idx="208">
                  <c:v>10142.6</c:v>
                </c:pt>
                <c:pt idx="209">
                  <c:v>9830.5</c:v>
                </c:pt>
                <c:pt idx="210">
                  <c:v>9240.4</c:v>
                </c:pt>
                <c:pt idx="211">
                  <c:v>8958.8</c:v>
                </c:pt>
                <c:pt idx="212">
                  <c:v>8685.7</c:v>
                </c:pt>
                <c:pt idx="213">
                  <c:v>8413.8</c:v>
                </c:pt>
                <c:pt idx="214">
                  <c:v>8141.0</c:v>
                </c:pt>
                <c:pt idx="215">
                  <c:v>7884.1</c:v>
                </c:pt>
                <c:pt idx="216">
                  <c:v>7350.6</c:v>
                </c:pt>
                <c:pt idx="217">
                  <c:v>6895.3</c:v>
                </c:pt>
                <c:pt idx="218">
                  <c:v>6670.9</c:v>
                </c:pt>
                <c:pt idx="219">
                  <c:v>6423.1</c:v>
                </c:pt>
                <c:pt idx="220">
                  <c:v>6166.2</c:v>
                </c:pt>
                <c:pt idx="221">
                  <c:v>5903.1</c:v>
                </c:pt>
                <c:pt idx="222">
                  <c:v>5650.8</c:v>
                </c:pt>
                <c:pt idx="223">
                  <c:v>5402.0</c:v>
                </c:pt>
                <c:pt idx="224">
                  <c:v>5160.9</c:v>
                </c:pt>
                <c:pt idx="225">
                  <c:v>4925.6</c:v>
                </c:pt>
                <c:pt idx="226">
                  <c:v>4690.0</c:v>
                </c:pt>
                <c:pt idx="227">
                  <c:v>4460.2</c:v>
                </c:pt>
                <c:pt idx="228">
                  <c:v>4241.6</c:v>
                </c:pt>
                <c:pt idx="229">
                  <c:v>4025.2</c:v>
                </c:pt>
                <c:pt idx="230">
                  <c:v>3818.6</c:v>
                </c:pt>
                <c:pt idx="231">
                  <c:v>3598.2</c:v>
                </c:pt>
                <c:pt idx="232">
                  <c:v>3377.2</c:v>
                </c:pt>
                <c:pt idx="233">
                  <c:v>3141.6</c:v>
                </c:pt>
                <c:pt idx="234">
                  <c:v>2862.4</c:v>
                </c:pt>
                <c:pt idx="235">
                  <c:v>2650.6</c:v>
                </c:pt>
                <c:pt idx="236">
                  <c:v>2452.8</c:v>
                </c:pt>
                <c:pt idx="237">
                  <c:v>2254.6</c:v>
                </c:pt>
                <c:pt idx="238">
                  <c:v>2071.4</c:v>
                </c:pt>
                <c:pt idx="239">
                  <c:v>1899.8</c:v>
                </c:pt>
                <c:pt idx="240">
                  <c:v>1727.6</c:v>
                </c:pt>
                <c:pt idx="241">
                  <c:v>1536.2</c:v>
                </c:pt>
                <c:pt idx="242">
                  <c:v>1332.0</c:v>
                </c:pt>
                <c:pt idx="243">
                  <c:v>1142.4</c:v>
                </c:pt>
                <c:pt idx="244">
                  <c:v>955.3</c:v>
                </c:pt>
                <c:pt idx="245">
                  <c:v>767.2</c:v>
                </c:pt>
                <c:pt idx="246">
                  <c:v>590.1</c:v>
                </c:pt>
                <c:pt idx="247">
                  <c:v>390.1</c:v>
                </c:pt>
                <c:pt idx="248">
                  <c:v>356.6</c:v>
                </c:pt>
              </c:strCache>
            </c:strRef>
          </c:cat>
          <c:val>
            <c:numRef>
              <c:f>'W0ZC-13'!$K$2:$K$249</c:f>
              <c:numCache>
                <c:formatCode>General</c:formatCode>
                <c:ptCount val="248"/>
                <c:pt idx="0">
                  <c:v>915</c:v>
                </c:pt>
                <c:pt idx="1">
                  <c:v>896</c:v>
                </c:pt>
                <c:pt idx="2">
                  <c:v>859.7</c:v>
                </c:pt>
                <c:pt idx="3">
                  <c:v>842.6</c:v>
                </c:pt>
                <c:pt idx="4">
                  <c:v>787.7</c:v>
                </c:pt>
                <c:pt idx="5">
                  <c:v>770.7</c:v>
                </c:pt>
                <c:pt idx="6">
                  <c:v>753.9</c:v>
                </c:pt>
                <c:pt idx="7">
                  <c:v>737</c:v>
                </c:pt>
                <c:pt idx="8">
                  <c:v>719.6</c:v>
                </c:pt>
                <c:pt idx="9">
                  <c:v>687.4</c:v>
                </c:pt>
                <c:pt idx="10">
                  <c:v>671.6</c:v>
                </c:pt>
                <c:pt idx="11">
                  <c:v>657.6</c:v>
                </c:pt>
                <c:pt idx="12">
                  <c:v>642.70000000000005</c:v>
                </c:pt>
                <c:pt idx="13">
                  <c:v>627.29999999999995</c:v>
                </c:pt>
                <c:pt idx="14">
                  <c:v>614</c:v>
                </c:pt>
                <c:pt idx="15">
                  <c:v>601</c:v>
                </c:pt>
                <c:pt idx="16">
                  <c:v>587.5</c:v>
                </c:pt>
                <c:pt idx="17">
                  <c:v>573.5</c:v>
                </c:pt>
                <c:pt idx="18">
                  <c:v>561.1</c:v>
                </c:pt>
                <c:pt idx="19">
                  <c:v>537.4</c:v>
                </c:pt>
                <c:pt idx="20">
                  <c:v>525.1</c:v>
                </c:pt>
                <c:pt idx="21">
                  <c:v>513.5</c:v>
                </c:pt>
                <c:pt idx="22">
                  <c:v>491.2</c:v>
                </c:pt>
                <c:pt idx="23">
                  <c:v>479.4</c:v>
                </c:pt>
                <c:pt idx="24">
                  <c:v>468.5</c:v>
                </c:pt>
                <c:pt idx="25">
                  <c:v>457.9</c:v>
                </c:pt>
                <c:pt idx="26">
                  <c:v>446.9</c:v>
                </c:pt>
                <c:pt idx="27">
                  <c:v>436.8</c:v>
                </c:pt>
                <c:pt idx="28">
                  <c:v>415.5</c:v>
                </c:pt>
                <c:pt idx="29">
                  <c:v>405.6</c:v>
                </c:pt>
                <c:pt idx="30">
                  <c:v>386.9</c:v>
                </c:pt>
                <c:pt idx="31">
                  <c:v>377.8</c:v>
                </c:pt>
                <c:pt idx="32">
                  <c:v>368.9</c:v>
                </c:pt>
                <c:pt idx="33">
                  <c:v>361.1</c:v>
                </c:pt>
                <c:pt idx="34">
                  <c:v>353.7</c:v>
                </c:pt>
                <c:pt idx="35">
                  <c:v>344.9</c:v>
                </c:pt>
                <c:pt idx="36">
                  <c:v>336</c:v>
                </c:pt>
                <c:pt idx="37">
                  <c:v>327.3</c:v>
                </c:pt>
                <c:pt idx="38">
                  <c:v>319.5</c:v>
                </c:pt>
                <c:pt idx="39">
                  <c:v>310.89999999999998</c:v>
                </c:pt>
                <c:pt idx="40">
                  <c:v>303.60000000000002</c:v>
                </c:pt>
                <c:pt idx="41">
                  <c:v>296.8</c:v>
                </c:pt>
                <c:pt idx="42">
                  <c:v>290.39999999999998</c:v>
                </c:pt>
                <c:pt idx="43">
                  <c:v>278.5</c:v>
                </c:pt>
                <c:pt idx="44">
                  <c:v>271.3</c:v>
                </c:pt>
                <c:pt idx="45">
                  <c:v>264.89999999999998</c:v>
                </c:pt>
                <c:pt idx="46">
                  <c:v>257</c:v>
                </c:pt>
                <c:pt idx="47">
                  <c:v>249.9</c:v>
                </c:pt>
                <c:pt idx="48">
                  <c:v>243.9</c:v>
                </c:pt>
                <c:pt idx="49">
                  <c:v>237.5</c:v>
                </c:pt>
                <c:pt idx="50">
                  <c:v>231.9</c:v>
                </c:pt>
                <c:pt idx="51">
                  <c:v>225.6</c:v>
                </c:pt>
                <c:pt idx="52">
                  <c:v>219.6</c:v>
                </c:pt>
                <c:pt idx="53">
                  <c:v>213.9</c:v>
                </c:pt>
                <c:pt idx="54">
                  <c:v>207.4</c:v>
                </c:pt>
                <c:pt idx="55">
                  <c:v>202.3</c:v>
                </c:pt>
                <c:pt idx="56">
                  <c:v>196.7</c:v>
                </c:pt>
                <c:pt idx="57">
                  <c:v>191.9</c:v>
                </c:pt>
                <c:pt idx="58">
                  <c:v>187.4</c:v>
                </c:pt>
                <c:pt idx="59">
                  <c:v>183.4</c:v>
                </c:pt>
                <c:pt idx="60">
                  <c:v>179.6</c:v>
                </c:pt>
                <c:pt idx="61">
                  <c:v>176.2</c:v>
                </c:pt>
                <c:pt idx="62">
                  <c:v>172.7</c:v>
                </c:pt>
                <c:pt idx="63">
                  <c:v>169.2</c:v>
                </c:pt>
                <c:pt idx="64">
                  <c:v>165.9</c:v>
                </c:pt>
                <c:pt idx="65">
                  <c:v>159.6</c:v>
                </c:pt>
                <c:pt idx="66">
                  <c:v>156.6</c:v>
                </c:pt>
                <c:pt idx="67">
                  <c:v>150.69999999999999</c:v>
                </c:pt>
                <c:pt idx="68">
                  <c:v>147.5</c:v>
                </c:pt>
                <c:pt idx="69">
                  <c:v>144</c:v>
                </c:pt>
                <c:pt idx="70">
                  <c:v>134.19999999999999</c:v>
                </c:pt>
                <c:pt idx="71">
                  <c:v>131.19999999999999</c:v>
                </c:pt>
                <c:pt idx="72">
                  <c:v>128.6</c:v>
                </c:pt>
                <c:pt idx="73">
                  <c:v>126.2</c:v>
                </c:pt>
                <c:pt idx="74">
                  <c:v>124</c:v>
                </c:pt>
                <c:pt idx="75">
                  <c:v>121.7</c:v>
                </c:pt>
                <c:pt idx="76">
                  <c:v>119.5</c:v>
                </c:pt>
                <c:pt idx="77">
                  <c:v>116.9</c:v>
                </c:pt>
                <c:pt idx="78">
                  <c:v>114.4</c:v>
                </c:pt>
                <c:pt idx="79">
                  <c:v>112.2</c:v>
                </c:pt>
                <c:pt idx="80">
                  <c:v>109.9</c:v>
                </c:pt>
                <c:pt idx="81">
                  <c:v>107.9</c:v>
                </c:pt>
                <c:pt idx="82">
                  <c:v>106.3</c:v>
                </c:pt>
                <c:pt idx="83">
                  <c:v>104.9</c:v>
                </c:pt>
                <c:pt idx="84">
                  <c:v>103.3</c:v>
                </c:pt>
                <c:pt idx="85">
                  <c:v>101.8</c:v>
                </c:pt>
                <c:pt idx="86">
                  <c:v>100.5</c:v>
                </c:pt>
                <c:pt idx="87">
                  <c:v>98.5</c:v>
                </c:pt>
                <c:pt idx="88">
                  <c:v>96</c:v>
                </c:pt>
                <c:pt idx="89">
                  <c:v>93</c:v>
                </c:pt>
                <c:pt idx="90">
                  <c:v>91</c:v>
                </c:pt>
                <c:pt idx="91">
                  <c:v>88.9</c:v>
                </c:pt>
                <c:pt idx="92">
                  <c:v>87.3</c:v>
                </c:pt>
                <c:pt idx="93">
                  <c:v>85.1</c:v>
                </c:pt>
                <c:pt idx="94">
                  <c:v>82.2</c:v>
                </c:pt>
                <c:pt idx="95">
                  <c:v>79.599999999999994</c:v>
                </c:pt>
                <c:pt idx="96">
                  <c:v>76.400000000000006</c:v>
                </c:pt>
                <c:pt idx="97">
                  <c:v>73.900000000000006</c:v>
                </c:pt>
                <c:pt idx="98">
                  <c:v>71.400000000000006</c:v>
                </c:pt>
                <c:pt idx="99">
                  <c:v>69.5</c:v>
                </c:pt>
                <c:pt idx="100">
                  <c:v>68</c:v>
                </c:pt>
                <c:pt idx="101">
                  <c:v>65</c:v>
                </c:pt>
                <c:pt idx="102">
                  <c:v>63.5</c:v>
                </c:pt>
                <c:pt idx="103">
                  <c:v>61.9</c:v>
                </c:pt>
                <c:pt idx="104">
                  <c:v>60.3</c:v>
                </c:pt>
                <c:pt idx="105">
                  <c:v>58.7</c:v>
                </c:pt>
                <c:pt idx="106">
                  <c:v>57.2</c:v>
                </c:pt>
                <c:pt idx="107">
                  <c:v>54.4</c:v>
                </c:pt>
                <c:pt idx="108">
                  <c:v>53.4</c:v>
                </c:pt>
                <c:pt idx="109">
                  <c:v>52.1</c:v>
                </c:pt>
                <c:pt idx="110">
                  <c:v>51.6</c:v>
                </c:pt>
                <c:pt idx="111">
                  <c:v>50.8</c:v>
                </c:pt>
                <c:pt idx="112">
                  <c:v>48.4</c:v>
                </c:pt>
                <c:pt idx="113">
                  <c:v>47.3</c:v>
                </c:pt>
                <c:pt idx="114">
                  <c:v>46.4</c:v>
                </c:pt>
                <c:pt idx="115">
                  <c:v>45.5</c:v>
                </c:pt>
                <c:pt idx="116">
                  <c:v>45</c:v>
                </c:pt>
                <c:pt idx="117">
                  <c:v>44.2</c:v>
                </c:pt>
                <c:pt idx="118">
                  <c:v>43.5</c:v>
                </c:pt>
                <c:pt idx="119">
                  <c:v>42.7</c:v>
                </c:pt>
                <c:pt idx="120">
                  <c:v>41.8</c:v>
                </c:pt>
                <c:pt idx="121">
                  <c:v>40.700000000000003</c:v>
                </c:pt>
                <c:pt idx="122">
                  <c:v>39.6</c:v>
                </c:pt>
                <c:pt idx="123">
                  <c:v>38.5</c:v>
                </c:pt>
                <c:pt idx="124">
                  <c:v>37</c:v>
                </c:pt>
                <c:pt idx="125">
                  <c:v>36.5</c:v>
                </c:pt>
                <c:pt idx="126">
                  <c:v>36.1</c:v>
                </c:pt>
                <c:pt idx="127">
                  <c:v>35.6</c:v>
                </c:pt>
                <c:pt idx="128">
                  <c:v>35.299999999999997</c:v>
                </c:pt>
                <c:pt idx="129">
                  <c:v>34.700000000000003</c:v>
                </c:pt>
                <c:pt idx="130">
                  <c:v>34.1</c:v>
                </c:pt>
                <c:pt idx="131">
                  <c:v>33.5</c:v>
                </c:pt>
                <c:pt idx="132">
                  <c:v>32.9</c:v>
                </c:pt>
                <c:pt idx="133">
                  <c:v>32.200000000000003</c:v>
                </c:pt>
                <c:pt idx="134">
                  <c:v>31.6</c:v>
                </c:pt>
                <c:pt idx="135">
                  <c:v>31</c:v>
                </c:pt>
                <c:pt idx="136">
                  <c:v>30.3</c:v>
                </c:pt>
                <c:pt idx="137">
                  <c:v>29.2</c:v>
                </c:pt>
                <c:pt idx="138">
                  <c:v>28.6</c:v>
                </c:pt>
                <c:pt idx="139">
                  <c:v>28.2</c:v>
                </c:pt>
                <c:pt idx="140">
                  <c:v>27.6</c:v>
                </c:pt>
                <c:pt idx="141">
                  <c:v>27.1</c:v>
                </c:pt>
                <c:pt idx="142">
                  <c:v>26.5</c:v>
                </c:pt>
                <c:pt idx="143">
                  <c:v>25.9</c:v>
                </c:pt>
                <c:pt idx="144">
                  <c:v>25.3</c:v>
                </c:pt>
                <c:pt idx="145">
                  <c:v>24.2</c:v>
                </c:pt>
                <c:pt idx="146">
                  <c:v>23.7</c:v>
                </c:pt>
                <c:pt idx="147">
                  <c:v>23.2</c:v>
                </c:pt>
                <c:pt idx="148">
                  <c:v>22.7</c:v>
                </c:pt>
                <c:pt idx="149">
                  <c:v>22.2</c:v>
                </c:pt>
                <c:pt idx="150">
                  <c:v>21.8</c:v>
                </c:pt>
                <c:pt idx="151">
                  <c:v>20.9</c:v>
                </c:pt>
                <c:pt idx="152">
                  <c:v>20.5</c:v>
                </c:pt>
                <c:pt idx="153">
                  <c:v>20.100000000000001</c:v>
                </c:pt>
                <c:pt idx="154">
                  <c:v>19.7</c:v>
                </c:pt>
                <c:pt idx="155">
                  <c:v>19.3</c:v>
                </c:pt>
                <c:pt idx="156">
                  <c:v>18.899999999999999</c:v>
                </c:pt>
                <c:pt idx="157">
                  <c:v>18.100000000000001</c:v>
                </c:pt>
                <c:pt idx="158">
                  <c:v>17.8</c:v>
                </c:pt>
                <c:pt idx="159">
                  <c:v>17.399999999999999</c:v>
                </c:pt>
                <c:pt idx="160">
                  <c:v>17.100000000000001</c:v>
                </c:pt>
                <c:pt idx="161">
                  <c:v>16.8</c:v>
                </c:pt>
                <c:pt idx="162">
                  <c:v>16.5</c:v>
                </c:pt>
                <c:pt idx="163">
                  <c:v>16.3</c:v>
                </c:pt>
                <c:pt idx="164">
                  <c:v>16.100000000000001</c:v>
                </c:pt>
                <c:pt idx="165">
                  <c:v>15.8</c:v>
                </c:pt>
                <c:pt idx="166">
                  <c:v>15.5</c:v>
                </c:pt>
                <c:pt idx="167">
                  <c:v>15.3</c:v>
                </c:pt>
                <c:pt idx="168">
                  <c:v>15</c:v>
                </c:pt>
                <c:pt idx="169">
                  <c:v>14.8</c:v>
                </c:pt>
                <c:pt idx="170">
                  <c:v>14.5</c:v>
                </c:pt>
                <c:pt idx="171">
                  <c:v>14.2</c:v>
                </c:pt>
                <c:pt idx="172">
                  <c:v>14</c:v>
                </c:pt>
                <c:pt idx="173">
                  <c:v>13.7</c:v>
                </c:pt>
                <c:pt idx="174">
                  <c:v>13.5</c:v>
                </c:pt>
                <c:pt idx="175">
                  <c:v>13.2</c:v>
                </c:pt>
                <c:pt idx="176">
                  <c:v>15.2</c:v>
                </c:pt>
                <c:pt idx="177">
                  <c:v>18.100000000000001</c:v>
                </c:pt>
                <c:pt idx="178">
                  <c:v>21.6</c:v>
                </c:pt>
                <c:pt idx="179">
                  <c:v>25.4</c:v>
                </c:pt>
                <c:pt idx="180">
                  <c:v>29.6</c:v>
                </c:pt>
                <c:pt idx="181">
                  <c:v>34.200000000000003</c:v>
                </c:pt>
                <c:pt idx="182">
                  <c:v>39.1</c:v>
                </c:pt>
                <c:pt idx="183">
                  <c:v>44.6</c:v>
                </c:pt>
                <c:pt idx="184">
                  <c:v>50.3</c:v>
                </c:pt>
                <c:pt idx="185">
                  <c:v>56.5</c:v>
                </c:pt>
                <c:pt idx="186">
                  <c:v>63</c:v>
                </c:pt>
                <c:pt idx="187">
                  <c:v>69.8</c:v>
                </c:pt>
                <c:pt idx="188">
                  <c:v>76.900000000000006</c:v>
                </c:pt>
                <c:pt idx="189">
                  <c:v>84.2</c:v>
                </c:pt>
                <c:pt idx="190">
                  <c:v>92.2</c:v>
                </c:pt>
                <c:pt idx="191">
                  <c:v>100</c:v>
                </c:pt>
                <c:pt idx="192">
                  <c:v>108</c:v>
                </c:pt>
                <c:pt idx="193">
                  <c:v>116.8</c:v>
                </c:pt>
                <c:pt idx="194">
                  <c:v>126.4</c:v>
                </c:pt>
                <c:pt idx="195">
                  <c:v>136.30000000000001</c:v>
                </c:pt>
                <c:pt idx="196">
                  <c:v>146.1</c:v>
                </c:pt>
                <c:pt idx="197">
                  <c:v>155.9</c:v>
                </c:pt>
                <c:pt idx="198">
                  <c:v>166</c:v>
                </c:pt>
                <c:pt idx="199">
                  <c:v>176.2</c:v>
                </c:pt>
                <c:pt idx="200">
                  <c:v>186.7</c:v>
                </c:pt>
                <c:pt idx="201">
                  <c:v>198</c:v>
                </c:pt>
                <c:pt idx="202">
                  <c:v>209.7</c:v>
                </c:pt>
                <c:pt idx="203">
                  <c:v>221.4</c:v>
                </c:pt>
                <c:pt idx="204">
                  <c:v>232.8</c:v>
                </c:pt>
                <c:pt idx="205">
                  <c:v>245.3</c:v>
                </c:pt>
                <c:pt idx="206">
                  <c:v>257.89999999999998</c:v>
                </c:pt>
                <c:pt idx="207">
                  <c:v>271.10000000000002</c:v>
                </c:pt>
                <c:pt idx="208">
                  <c:v>283.89999999999998</c:v>
                </c:pt>
                <c:pt idx="209">
                  <c:v>309.7</c:v>
                </c:pt>
                <c:pt idx="210">
                  <c:v>322.5</c:v>
                </c:pt>
                <c:pt idx="211">
                  <c:v>335.6</c:v>
                </c:pt>
                <c:pt idx="212">
                  <c:v>348.7</c:v>
                </c:pt>
                <c:pt idx="213">
                  <c:v>362</c:v>
                </c:pt>
                <c:pt idx="214">
                  <c:v>375.4</c:v>
                </c:pt>
                <c:pt idx="215">
                  <c:v>404</c:v>
                </c:pt>
                <c:pt idx="216">
                  <c:v>429.9</c:v>
                </c:pt>
                <c:pt idx="217">
                  <c:v>443.5</c:v>
                </c:pt>
                <c:pt idx="218">
                  <c:v>458.3</c:v>
                </c:pt>
                <c:pt idx="219">
                  <c:v>474.4</c:v>
                </c:pt>
                <c:pt idx="220">
                  <c:v>490.9</c:v>
                </c:pt>
                <c:pt idx="221">
                  <c:v>507.2</c:v>
                </c:pt>
                <c:pt idx="222">
                  <c:v>523.79999999999995</c:v>
                </c:pt>
                <c:pt idx="223">
                  <c:v>540.5</c:v>
                </c:pt>
                <c:pt idx="224">
                  <c:v>557.6</c:v>
                </c:pt>
                <c:pt idx="225">
                  <c:v>574.9</c:v>
                </c:pt>
                <c:pt idx="226">
                  <c:v>591.9</c:v>
                </c:pt>
                <c:pt idx="227">
                  <c:v>608.6</c:v>
                </c:pt>
                <c:pt idx="228">
                  <c:v>625.4</c:v>
                </c:pt>
                <c:pt idx="229">
                  <c:v>641.9</c:v>
                </c:pt>
                <c:pt idx="230">
                  <c:v>659.9</c:v>
                </c:pt>
                <c:pt idx="231">
                  <c:v>678.2</c:v>
                </c:pt>
                <c:pt idx="232">
                  <c:v>697.4</c:v>
                </c:pt>
                <c:pt idx="233">
                  <c:v>721.4</c:v>
                </c:pt>
                <c:pt idx="234">
                  <c:v>740.5</c:v>
                </c:pt>
                <c:pt idx="235">
                  <c:v>759</c:v>
                </c:pt>
                <c:pt idx="236">
                  <c:v>777.1</c:v>
                </c:pt>
                <c:pt idx="237">
                  <c:v>794.3</c:v>
                </c:pt>
                <c:pt idx="238">
                  <c:v>810.9</c:v>
                </c:pt>
                <c:pt idx="239">
                  <c:v>827.5</c:v>
                </c:pt>
                <c:pt idx="240">
                  <c:v>846.8</c:v>
                </c:pt>
                <c:pt idx="241">
                  <c:v>867.4</c:v>
                </c:pt>
                <c:pt idx="242">
                  <c:v>886.6</c:v>
                </c:pt>
                <c:pt idx="243">
                  <c:v>907.2</c:v>
                </c:pt>
                <c:pt idx="244">
                  <c:v>927.8</c:v>
                </c:pt>
                <c:pt idx="245">
                  <c:v>947.8</c:v>
                </c:pt>
                <c:pt idx="246">
                  <c:v>968.8</c:v>
                </c:pt>
                <c:pt idx="247">
                  <c:v>973.4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0-44B3-A6B0-3F70AAD61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3731656"/>
        <c:axId val="573724112"/>
      </c:barChart>
      <c:lineChart>
        <c:grouping val="standard"/>
        <c:varyColors val="0"/>
        <c:ser>
          <c:idx val="1"/>
          <c:order val="1"/>
          <c:tx>
            <c:strRef>
              <c:f>'W0ZC-13'!$L$1</c:f>
              <c:strCache>
                <c:ptCount val="1"/>
                <c:pt idx="0">
                  <c:v>RH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'W0ZC-13'!$T:$T</c:f>
              <c:strCache>
                <c:ptCount val="249"/>
                <c:pt idx="0">
                  <c:v>Altitude (meters)</c:v>
                </c:pt>
                <c:pt idx="1">
                  <c:v>864.4</c:v>
                </c:pt>
                <c:pt idx="2">
                  <c:v>1052.5</c:v>
                </c:pt>
                <c:pt idx="3">
                  <c:v>1394.5</c:v>
                </c:pt>
                <c:pt idx="4">
                  <c:v>1570.7</c:v>
                </c:pt>
                <c:pt idx="5">
                  <c:v>2128.1</c:v>
                </c:pt>
                <c:pt idx="6">
                  <c:v>2319.6</c:v>
                </c:pt>
                <c:pt idx="7">
                  <c:v>2500.9</c:v>
                </c:pt>
                <c:pt idx="8">
                  <c:v>2694.2</c:v>
                </c:pt>
                <c:pt idx="9">
                  <c:v>2889.8</c:v>
                </c:pt>
                <c:pt idx="10">
                  <c:v>3260.5</c:v>
                </c:pt>
                <c:pt idx="11">
                  <c:v>3456.2</c:v>
                </c:pt>
                <c:pt idx="12">
                  <c:v>3631.7</c:v>
                </c:pt>
                <c:pt idx="13">
                  <c:v>3809.7</c:v>
                </c:pt>
                <c:pt idx="14">
                  <c:v>4007.6</c:v>
                </c:pt>
                <c:pt idx="15">
                  <c:v>4172.2</c:v>
                </c:pt>
                <c:pt idx="16">
                  <c:v>4350.8</c:v>
                </c:pt>
                <c:pt idx="17">
                  <c:v>4522.7</c:v>
                </c:pt>
                <c:pt idx="18">
                  <c:v>4722.0</c:v>
                </c:pt>
                <c:pt idx="19">
                  <c:v>4891.2</c:v>
                </c:pt>
                <c:pt idx="20">
                  <c:v>5231.0</c:v>
                </c:pt>
                <c:pt idx="21">
                  <c:v>5403.0</c:v>
                </c:pt>
                <c:pt idx="22">
                  <c:v>5577.9</c:v>
                </c:pt>
                <c:pt idx="23">
                  <c:v>5909.8</c:v>
                </c:pt>
                <c:pt idx="24">
                  <c:v>6098.8</c:v>
                </c:pt>
                <c:pt idx="25">
                  <c:v>6269.2</c:v>
                </c:pt>
                <c:pt idx="26">
                  <c:v>6452.4</c:v>
                </c:pt>
                <c:pt idx="27">
                  <c:v>6629.8</c:v>
                </c:pt>
                <c:pt idx="28">
                  <c:v>6806.9</c:v>
                </c:pt>
                <c:pt idx="29">
                  <c:v>7176.3</c:v>
                </c:pt>
                <c:pt idx="30">
                  <c:v>7347.6</c:v>
                </c:pt>
                <c:pt idx="31">
                  <c:v>7697.8</c:v>
                </c:pt>
                <c:pt idx="32">
                  <c:v>7864.9</c:v>
                </c:pt>
                <c:pt idx="33">
                  <c:v>8034.0</c:v>
                </c:pt>
                <c:pt idx="34">
                  <c:v>8187.9</c:v>
                </c:pt>
                <c:pt idx="35">
                  <c:v>8339.7</c:v>
                </c:pt>
                <c:pt idx="36">
                  <c:v>8513.5</c:v>
                </c:pt>
                <c:pt idx="37">
                  <c:v>8700.9</c:v>
                </c:pt>
                <c:pt idx="38">
                  <c:v>8875.3</c:v>
                </c:pt>
                <c:pt idx="39">
                  <c:v>9060.6</c:v>
                </c:pt>
                <c:pt idx="40">
                  <c:v>9245.3</c:v>
                </c:pt>
                <c:pt idx="41">
                  <c:v>9402.6</c:v>
                </c:pt>
                <c:pt idx="42">
                  <c:v>9560.5</c:v>
                </c:pt>
                <c:pt idx="43">
                  <c:v>9693.7</c:v>
                </c:pt>
                <c:pt idx="44">
                  <c:v>9984.5</c:v>
                </c:pt>
                <c:pt idx="45">
                  <c:v>10154.5</c:v>
                </c:pt>
                <c:pt idx="46">
                  <c:v>10301.5</c:v>
                </c:pt>
                <c:pt idx="47">
                  <c:v>10507.2</c:v>
                </c:pt>
                <c:pt idx="48">
                  <c:v>10696.5</c:v>
                </c:pt>
                <c:pt idx="49">
                  <c:v>10853.5</c:v>
                </c:pt>
                <c:pt idx="50">
                  <c:v>11005.5</c:v>
                </c:pt>
                <c:pt idx="51">
                  <c:v>11172.9</c:v>
                </c:pt>
                <c:pt idx="52">
                  <c:v>11342.7</c:v>
                </c:pt>
                <c:pt idx="53">
                  <c:v>11518.8</c:v>
                </c:pt>
                <c:pt idx="54">
                  <c:v>11686.8</c:v>
                </c:pt>
                <c:pt idx="55">
                  <c:v>11876.7</c:v>
                </c:pt>
                <c:pt idx="56">
                  <c:v>12033.7</c:v>
                </c:pt>
                <c:pt idx="57">
                  <c:v>12226.9</c:v>
                </c:pt>
                <c:pt idx="58">
                  <c:v>12373.8</c:v>
                </c:pt>
                <c:pt idx="59">
                  <c:v>12533.2</c:v>
                </c:pt>
                <c:pt idx="60">
                  <c:v>12671.6</c:v>
                </c:pt>
                <c:pt idx="61">
                  <c:v>12799.6</c:v>
                </c:pt>
                <c:pt idx="62">
                  <c:v>12919.4</c:v>
                </c:pt>
                <c:pt idx="63">
                  <c:v>13053.2</c:v>
                </c:pt>
                <c:pt idx="64">
                  <c:v>13182.2</c:v>
                </c:pt>
                <c:pt idx="65">
                  <c:v>13308.9</c:v>
                </c:pt>
                <c:pt idx="66">
                  <c:v>13552.2</c:v>
                </c:pt>
                <c:pt idx="67">
                  <c:v>13682.0</c:v>
                </c:pt>
                <c:pt idx="68">
                  <c:v>13952.4</c:v>
                </c:pt>
                <c:pt idx="69">
                  <c:v>14076.4</c:v>
                </c:pt>
                <c:pt idx="70">
                  <c:v>14229.2</c:v>
                </c:pt>
                <c:pt idx="71">
                  <c:v>14659.2</c:v>
                </c:pt>
                <c:pt idx="72">
                  <c:v>14808.6</c:v>
                </c:pt>
                <c:pt idx="73">
                  <c:v>14929.6</c:v>
                </c:pt>
                <c:pt idx="74">
                  <c:v>15048.2</c:v>
                </c:pt>
                <c:pt idx="75">
                  <c:v>15162.2</c:v>
                </c:pt>
                <c:pt idx="76">
                  <c:v>15280.1</c:v>
                </c:pt>
                <c:pt idx="77">
                  <c:v>15385.6</c:v>
                </c:pt>
                <c:pt idx="78">
                  <c:v>15535.2</c:v>
                </c:pt>
                <c:pt idx="79">
                  <c:v>15679.4</c:v>
                </c:pt>
                <c:pt idx="80">
                  <c:v>15797.7</c:v>
                </c:pt>
                <c:pt idx="81">
                  <c:v>15922.0</c:v>
                </c:pt>
                <c:pt idx="82">
                  <c:v>16040.3</c:v>
                </c:pt>
                <c:pt idx="83">
                  <c:v>16138.1</c:v>
                </c:pt>
                <c:pt idx="84">
                  <c:v>16229.9</c:v>
                </c:pt>
                <c:pt idx="85">
                  <c:v>16329.2</c:v>
                </c:pt>
                <c:pt idx="86">
                  <c:v>16417.9</c:v>
                </c:pt>
                <c:pt idx="87">
                  <c:v>16506.3</c:v>
                </c:pt>
                <c:pt idx="88">
                  <c:v>16608.4</c:v>
                </c:pt>
                <c:pt idx="89">
                  <c:v>16781.9</c:v>
                </c:pt>
                <c:pt idx="90">
                  <c:v>16980.6</c:v>
                </c:pt>
                <c:pt idx="91">
                  <c:v>17134.8</c:v>
                </c:pt>
                <c:pt idx="92">
                  <c:v>17271.7</c:v>
                </c:pt>
                <c:pt idx="93">
                  <c:v>17395.1</c:v>
                </c:pt>
                <c:pt idx="94">
                  <c:v>17562.5</c:v>
                </c:pt>
                <c:pt idx="95">
                  <c:v>17790.8</c:v>
                </c:pt>
                <c:pt idx="96">
                  <c:v>17970.3</c:v>
                </c:pt>
                <c:pt idx="97">
                  <c:v>18230.9</c:v>
                </c:pt>
                <c:pt idx="98">
                  <c:v>18458.6</c:v>
                </c:pt>
                <c:pt idx="99">
                  <c:v>18689.0</c:v>
                </c:pt>
                <c:pt idx="100">
                  <c:v>18881.1</c:v>
                </c:pt>
                <c:pt idx="101">
                  <c:v>19021.3</c:v>
                </c:pt>
                <c:pt idx="102">
                  <c:v>19315.1</c:v>
                </c:pt>
                <c:pt idx="103">
                  <c:v>19463.9</c:v>
                </c:pt>
                <c:pt idx="104">
                  <c:v>19626.6</c:v>
                </c:pt>
                <c:pt idx="105">
                  <c:v>19786.3</c:v>
                </c:pt>
                <c:pt idx="106">
                  <c:v>19972.6</c:v>
                </c:pt>
                <c:pt idx="107">
                  <c:v>20151.5</c:v>
                </c:pt>
                <c:pt idx="108">
                  <c:v>20487.4</c:v>
                </c:pt>
                <c:pt idx="109">
                  <c:v>20605.9</c:v>
                </c:pt>
                <c:pt idx="110">
                  <c:v>20777.2</c:v>
                </c:pt>
                <c:pt idx="111">
                  <c:v>20847.4</c:v>
                </c:pt>
                <c:pt idx="112">
                  <c:v>20988.5</c:v>
                </c:pt>
                <c:pt idx="113">
                  <c:v>21271.6</c:v>
                </c:pt>
                <c:pt idx="114">
                  <c:v>21409.7</c:v>
                </c:pt>
                <c:pt idx="115">
                  <c:v>21558.8</c:v>
                </c:pt>
                <c:pt idx="116">
                  <c:v>21660.3</c:v>
                </c:pt>
                <c:pt idx="117">
                  <c:v>21779.4</c:v>
                </c:pt>
                <c:pt idx="118">
                  <c:v>21876.7</c:v>
                </c:pt>
                <c:pt idx="119">
                  <c:v>21994.0</c:v>
                </c:pt>
                <c:pt idx="120">
                  <c:v>22111.4</c:v>
                </c:pt>
                <c:pt idx="121">
                  <c:v>22261.0</c:v>
                </c:pt>
                <c:pt idx="122">
                  <c:v>22451.8</c:v>
                </c:pt>
                <c:pt idx="123">
                  <c:v>22643.6</c:v>
                </c:pt>
                <c:pt idx="124">
                  <c:v>22832.5</c:v>
                </c:pt>
                <c:pt idx="125">
                  <c:v>23109.0</c:v>
                </c:pt>
                <c:pt idx="126">
                  <c:v>23200.1</c:v>
                </c:pt>
                <c:pt idx="127">
                  <c:v>23270.2</c:v>
                </c:pt>
                <c:pt idx="128">
                  <c:v>23343.4</c:v>
                </c:pt>
                <c:pt idx="129">
                  <c:v>23438.2</c:v>
                </c:pt>
                <c:pt idx="130">
                  <c:v>23547.3</c:v>
                </c:pt>
                <c:pt idx="131">
                  <c:v>23673.2</c:v>
                </c:pt>
                <c:pt idx="132">
                  <c:v>23793.6</c:v>
                </c:pt>
                <c:pt idx="133">
                  <c:v>23962.8</c:v>
                </c:pt>
                <c:pt idx="134">
                  <c:v>24092.3</c:v>
                </c:pt>
                <c:pt idx="135">
                  <c:v>24238.9</c:v>
                </c:pt>
                <c:pt idx="136">
                  <c:v>24366.6</c:v>
                </c:pt>
                <c:pt idx="137">
                  <c:v>24512.0</c:v>
                </c:pt>
                <c:pt idx="138">
                  <c:v>24798.2</c:v>
                </c:pt>
                <c:pt idx="139">
                  <c:v>24922.6</c:v>
                </c:pt>
                <c:pt idx="140">
                  <c:v>25052.7</c:v>
                </c:pt>
                <c:pt idx="141">
                  <c:v>25199.3</c:v>
                </c:pt>
                <c:pt idx="142">
                  <c:v>25343.5</c:v>
                </c:pt>
                <c:pt idx="143">
                  <c:v>25497.7</c:v>
                </c:pt>
                <c:pt idx="144">
                  <c:v>25645.9</c:v>
                </c:pt>
                <c:pt idx="145">
                  <c:v>25805.6</c:v>
                </c:pt>
                <c:pt idx="146">
                  <c:v>26131.7</c:v>
                </c:pt>
                <c:pt idx="147">
                  <c:v>26289.0</c:v>
                </c:pt>
                <c:pt idx="148">
                  <c:v>26430.1</c:v>
                </c:pt>
                <c:pt idx="149">
                  <c:v>26601.1</c:v>
                </c:pt>
                <c:pt idx="150">
                  <c:v>26754.8</c:v>
                </c:pt>
                <c:pt idx="151">
                  <c:v>26920.3</c:v>
                </c:pt>
                <c:pt idx="152">
                  <c:v>27234.2</c:v>
                </c:pt>
                <c:pt idx="153">
                  <c:v>27403.7</c:v>
                </c:pt>
                <c:pt idx="154">
                  <c:v>27544.2</c:v>
                </c:pt>
                <c:pt idx="155">
                  <c:v>27723.4</c:v>
                </c:pt>
                <c:pt idx="156">
                  <c:v>27875.8</c:v>
                </c:pt>
                <c:pt idx="157">
                  <c:v>28042.6</c:v>
                </c:pt>
                <c:pt idx="158">
                  <c:v>28373.3</c:v>
                </c:pt>
                <c:pt idx="159">
                  <c:v>28550.0</c:v>
                </c:pt>
                <c:pt idx="160">
                  <c:v>28711.9</c:v>
                </c:pt>
                <c:pt idx="161">
                  <c:v>28841.4</c:v>
                </c:pt>
                <c:pt idx="162">
                  <c:v>28985.9</c:v>
                </c:pt>
                <c:pt idx="163">
                  <c:v>29105.7</c:v>
                </c:pt>
                <c:pt idx="164">
                  <c:v>29220.0</c:v>
                </c:pt>
                <c:pt idx="165">
                  <c:v>29350.2</c:v>
                </c:pt>
                <c:pt idx="166">
                  <c:v>29479.4</c:v>
                </c:pt>
                <c:pt idx="167">
                  <c:v>29624.5</c:v>
                </c:pt>
                <c:pt idx="168">
                  <c:v>29768.0</c:v>
                </c:pt>
                <c:pt idx="169">
                  <c:v>29935.4</c:v>
                </c:pt>
                <c:pt idx="170">
                  <c:v>30099.1</c:v>
                </c:pt>
                <c:pt idx="171">
                  <c:v>30264.3</c:v>
                </c:pt>
                <c:pt idx="172">
                  <c:v>30430.4</c:v>
                </c:pt>
                <c:pt idx="173">
                  <c:v>30587.7</c:v>
                </c:pt>
                <c:pt idx="174">
                  <c:v>30744.3</c:v>
                </c:pt>
                <c:pt idx="175">
                  <c:v>30902.5</c:v>
                </c:pt>
                <c:pt idx="176">
                  <c:v>31054.9</c:v>
                </c:pt>
                <c:pt idx="177">
                  <c:v>29833.0</c:v>
                </c:pt>
                <c:pt idx="178">
                  <c:v>28324.8</c:v>
                </c:pt>
                <c:pt idx="179">
                  <c:v>26958.4</c:v>
                </c:pt>
                <c:pt idx="180">
                  <c:v>25729.7</c:v>
                </c:pt>
                <c:pt idx="181">
                  <c:v>24619.0</c:v>
                </c:pt>
                <c:pt idx="182">
                  <c:v>23607.7</c:v>
                </c:pt>
                <c:pt idx="183">
                  <c:v>22653.3</c:v>
                </c:pt>
                <c:pt idx="184">
                  <c:v>21777.0</c:v>
                </c:pt>
                <c:pt idx="185">
                  <c:v>20963.8</c:v>
                </c:pt>
                <c:pt idx="186">
                  <c:v>20191.4</c:v>
                </c:pt>
                <c:pt idx="187">
                  <c:v>19467.8</c:v>
                </c:pt>
                <c:pt idx="188">
                  <c:v>18807.6</c:v>
                </c:pt>
                <c:pt idx="189">
                  <c:v>18194.3</c:v>
                </c:pt>
                <c:pt idx="190">
                  <c:v>17615.5</c:v>
                </c:pt>
                <c:pt idx="191">
                  <c:v>17043.7</c:v>
                </c:pt>
                <c:pt idx="192">
                  <c:v>16525.5</c:v>
                </c:pt>
                <c:pt idx="193">
                  <c:v>16027.8</c:v>
                </c:pt>
                <c:pt idx="194">
                  <c:v>15526.1</c:v>
                </c:pt>
                <c:pt idx="195">
                  <c:v>15026.2</c:v>
                </c:pt>
                <c:pt idx="196">
                  <c:v>14540.1</c:v>
                </c:pt>
                <c:pt idx="197">
                  <c:v>14089.2</c:v>
                </c:pt>
                <c:pt idx="198">
                  <c:v>13673.5</c:v>
                </c:pt>
                <c:pt idx="199">
                  <c:v>13274.8</c:v>
                </c:pt>
                <c:pt idx="200">
                  <c:v>12892.0</c:v>
                </c:pt>
                <c:pt idx="201">
                  <c:v>12530.2</c:v>
                </c:pt>
                <c:pt idx="202">
                  <c:v>12157.7</c:v>
                </c:pt>
                <c:pt idx="203">
                  <c:v>11805.4</c:v>
                </c:pt>
                <c:pt idx="204">
                  <c:v>11460.9</c:v>
                </c:pt>
                <c:pt idx="205">
                  <c:v>11139.1</c:v>
                </c:pt>
                <c:pt idx="206">
                  <c:v>10796.8</c:v>
                </c:pt>
                <c:pt idx="207">
                  <c:v>10467.6</c:v>
                </c:pt>
                <c:pt idx="208">
                  <c:v>10142.6</c:v>
                </c:pt>
                <c:pt idx="209">
                  <c:v>9830.5</c:v>
                </c:pt>
                <c:pt idx="210">
                  <c:v>9240.4</c:v>
                </c:pt>
                <c:pt idx="211">
                  <c:v>8958.8</c:v>
                </c:pt>
                <c:pt idx="212">
                  <c:v>8685.7</c:v>
                </c:pt>
                <c:pt idx="213">
                  <c:v>8413.8</c:v>
                </c:pt>
                <c:pt idx="214">
                  <c:v>8141.0</c:v>
                </c:pt>
                <c:pt idx="215">
                  <c:v>7884.1</c:v>
                </c:pt>
                <c:pt idx="216">
                  <c:v>7350.6</c:v>
                </c:pt>
                <c:pt idx="217">
                  <c:v>6895.3</c:v>
                </c:pt>
                <c:pt idx="218">
                  <c:v>6670.9</c:v>
                </c:pt>
                <c:pt idx="219">
                  <c:v>6423.1</c:v>
                </c:pt>
                <c:pt idx="220">
                  <c:v>6166.2</c:v>
                </c:pt>
                <c:pt idx="221">
                  <c:v>5903.1</c:v>
                </c:pt>
                <c:pt idx="222">
                  <c:v>5650.8</c:v>
                </c:pt>
                <c:pt idx="223">
                  <c:v>5402.0</c:v>
                </c:pt>
                <c:pt idx="224">
                  <c:v>5160.9</c:v>
                </c:pt>
                <c:pt idx="225">
                  <c:v>4925.6</c:v>
                </c:pt>
                <c:pt idx="226">
                  <c:v>4690.0</c:v>
                </c:pt>
                <c:pt idx="227">
                  <c:v>4460.2</c:v>
                </c:pt>
                <c:pt idx="228">
                  <c:v>4241.6</c:v>
                </c:pt>
                <c:pt idx="229">
                  <c:v>4025.2</c:v>
                </c:pt>
                <c:pt idx="230">
                  <c:v>3818.6</c:v>
                </c:pt>
                <c:pt idx="231">
                  <c:v>3598.2</c:v>
                </c:pt>
                <c:pt idx="232">
                  <c:v>3377.2</c:v>
                </c:pt>
                <c:pt idx="233">
                  <c:v>3141.6</c:v>
                </c:pt>
                <c:pt idx="234">
                  <c:v>2862.4</c:v>
                </c:pt>
                <c:pt idx="235">
                  <c:v>2650.6</c:v>
                </c:pt>
                <c:pt idx="236">
                  <c:v>2452.8</c:v>
                </c:pt>
                <c:pt idx="237">
                  <c:v>2254.6</c:v>
                </c:pt>
                <c:pt idx="238">
                  <c:v>2071.4</c:v>
                </c:pt>
                <c:pt idx="239">
                  <c:v>1899.8</c:v>
                </c:pt>
                <c:pt idx="240">
                  <c:v>1727.6</c:v>
                </c:pt>
                <c:pt idx="241">
                  <c:v>1536.2</c:v>
                </c:pt>
                <c:pt idx="242">
                  <c:v>1332.0</c:v>
                </c:pt>
                <c:pt idx="243">
                  <c:v>1142.4</c:v>
                </c:pt>
                <c:pt idx="244">
                  <c:v>955.3</c:v>
                </c:pt>
                <c:pt idx="245">
                  <c:v>767.2</c:v>
                </c:pt>
                <c:pt idx="246">
                  <c:v>590.1</c:v>
                </c:pt>
                <c:pt idx="247">
                  <c:v>390.1</c:v>
                </c:pt>
                <c:pt idx="248">
                  <c:v>356.6</c:v>
                </c:pt>
              </c:strCache>
            </c:strRef>
          </c:cat>
          <c:val>
            <c:numRef>
              <c:f>'W0ZC-13'!$L$2:$L$249</c:f>
              <c:numCache>
                <c:formatCode>General</c:formatCode>
                <c:ptCount val="248"/>
                <c:pt idx="0">
                  <c:v>75.3</c:v>
                </c:pt>
                <c:pt idx="1">
                  <c:v>78.8</c:v>
                </c:pt>
                <c:pt idx="2">
                  <c:v>67.7</c:v>
                </c:pt>
                <c:pt idx="3">
                  <c:v>61.3</c:v>
                </c:pt>
                <c:pt idx="4">
                  <c:v>60.4</c:v>
                </c:pt>
                <c:pt idx="5">
                  <c:v>63.1</c:v>
                </c:pt>
                <c:pt idx="6">
                  <c:v>63.4</c:v>
                </c:pt>
                <c:pt idx="7">
                  <c:v>65.900000000000006</c:v>
                </c:pt>
                <c:pt idx="8">
                  <c:v>60.3</c:v>
                </c:pt>
                <c:pt idx="9">
                  <c:v>55.2</c:v>
                </c:pt>
                <c:pt idx="10">
                  <c:v>49.1</c:v>
                </c:pt>
                <c:pt idx="11">
                  <c:v>42.8</c:v>
                </c:pt>
                <c:pt idx="12">
                  <c:v>42.9</c:v>
                </c:pt>
                <c:pt idx="13">
                  <c:v>42.2</c:v>
                </c:pt>
                <c:pt idx="14">
                  <c:v>45.8</c:v>
                </c:pt>
                <c:pt idx="15">
                  <c:v>45</c:v>
                </c:pt>
                <c:pt idx="16">
                  <c:v>45.6</c:v>
                </c:pt>
                <c:pt idx="17">
                  <c:v>42.5</c:v>
                </c:pt>
                <c:pt idx="18">
                  <c:v>39.799999999999997</c:v>
                </c:pt>
                <c:pt idx="19">
                  <c:v>27.1</c:v>
                </c:pt>
                <c:pt idx="20">
                  <c:v>24.6</c:v>
                </c:pt>
                <c:pt idx="21">
                  <c:v>23.4</c:v>
                </c:pt>
                <c:pt idx="22">
                  <c:v>25.4</c:v>
                </c:pt>
                <c:pt idx="23">
                  <c:v>26.6</c:v>
                </c:pt>
                <c:pt idx="24">
                  <c:v>27.2</c:v>
                </c:pt>
                <c:pt idx="25">
                  <c:v>26.3</c:v>
                </c:pt>
                <c:pt idx="26">
                  <c:v>26.1</c:v>
                </c:pt>
                <c:pt idx="27">
                  <c:v>26</c:v>
                </c:pt>
                <c:pt idx="28">
                  <c:v>22.6</c:v>
                </c:pt>
                <c:pt idx="29">
                  <c:v>21.6</c:v>
                </c:pt>
                <c:pt idx="30">
                  <c:v>21.4</c:v>
                </c:pt>
                <c:pt idx="31">
                  <c:v>21.9</c:v>
                </c:pt>
                <c:pt idx="32">
                  <c:v>22.3</c:v>
                </c:pt>
                <c:pt idx="33">
                  <c:v>21.2</c:v>
                </c:pt>
                <c:pt idx="34">
                  <c:v>20.100000000000001</c:v>
                </c:pt>
                <c:pt idx="35">
                  <c:v>20</c:v>
                </c:pt>
                <c:pt idx="36">
                  <c:v>19.8</c:v>
                </c:pt>
                <c:pt idx="37">
                  <c:v>19.5</c:v>
                </c:pt>
                <c:pt idx="38">
                  <c:v>19.399999999999999</c:v>
                </c:pt>
                <c:pt idx="39">
                  <c:v>19.2</c:v>
                </c:pt>
                <c:pt idx="40">
                  <c:v>18.899999999999999</c:v>
                </c:pt>
                <c:pt idx="41">
                  <c:v>18.899999999999999</c:v>
                </c:pt>
                <c:pt idx="42">
                  <c:v>18.7</c:v>
                </c:pt>
                <c:pt idx="43">
                  <c:v>18.3</c:v>
                </c:pt>
                <c:pt idx="44">
                  <c:v>18.100000000000001</c:v>
                </c:pt>
                <c:pt idx="45">
                  <c:v>18.3</c:v>
                </c:pt>
                <c:pt idx="46">
                  <c:v>18.3</c:v>
                </c:pt>
                <c:pt idx="47">
                  <c:v>18.3</c:v>
                </c:pt>
                <c:pt idx="48">
                  <c:v>18.3</c:v>
                </c:pt>
                <c:pt idx="49">
                  <c:v>18.100000000000001</c:v>
                </c:pt>
                <c:pt idx="50">
                  <c:v>18.100000000000001</c:v>
                </c:pt>
                <c:pt idx="51">
                  <c:v>18.100000000000001</c:v>
                </c:pt>
                <c:pt idx="52">
                  <c:v>18.100000000000001</c:v>
                </c:pt>
                <c:pt idx="53">
                  <c:v>17.899999999999999</c:v>
                </c:pt>
                <c:pt idx="54">
                  <c:v>17.8</c:v>
                </c:pt>
                <c:pt idx="55">
                  <c:v>17.8</c:v>
                </c:pt>
                <c:pt idx="56">
                  <c:v>17.899999999999999</c:v>
                </c:pt>
                <c:pt idx="57">
                  <c:v>18.100000000000001</c:v>
                </c:pt>
                <c:pt idx="58">
                  <c:v>18.2</c:v>
                </c:pt>
                <c:pt idx="59">
                  <c:v>17.899999999999999</c:v>
                </c:pt>
                <c:pt idx="60">
                  <c:v>17.399999999999999</c:v>
                </c:pt>
                <c:pt idx="61">
                  <c:v>16.899999999999999</c:v>
                </c:pt>
                <c:pt idx="62">
                  <c:v>16.2</c:v>
                </c:pt>
                <c:pt idx="63">
                  <c:v>16</c:v>
                </c:pt>
                <c:pt idx="64">
                  <c:v>15.5</c:v>
                </c:pt>
                <c:pt idx="65">
                  <c:v>14.7</c:v>
                </c:pt>
                <c:pt idx="66">
                  <c:v>14.3</c:v>
                </c:pt>
                <c:pt idx="67">
                  <c:v>13.6</c:v>
                </c:pt>
                <c:pt idx="68">
                  <c:v>13.2</c:v>
                </c:pt>
                <c:pt idx="69">
                  <c:v>13.2</c:v>
                </c:pt>
                <c:pt idx="70">
                  <c:v>13</c:v>
                </c:pt>
                <c:pt idx="71">
                  <c:v>12.8</c:v>
                </c:pt>
                <c:pt idx="72">
                  <c:v>12.8</c:v>
                </c:pt>
                <c:pt idx="73">
                  <c:v>12.5</c:v>
                </c:pt>
                <c:pt idx="74">
                  <c:v>12.5</c:v>
                </c:pt>
                <c:pt idx="75">
                  <c:v>12.4</c:v>
                </c:pt>
                <c:pt idx="76">
                  <c:v>12.3</c:v>
                </c:pt>
                <c:pt idx="77">
                  <c:v>12.3</c:v>
                </c:pt>
                <c:pt idx="78">
                  <c:v>12.2</c:v>
                </c:pt>
                <c:pt idx="79">
                  <c:v>11.6</c:v>
                </c:pt>
                <c:pt idx="80">
                  <c:v>11.5</c:v>
                </c:pt>
                <c:pt idx="81">
                  <c:v>11.5</c:v>
                </c:pt>
                <c:pt idx="82">
                  <c:v>11.1</c:v>
                </c:pt>
                <c:pt idx="83">
                  <c:v>10.9</c:v>
                </c:pt>
                <c:pt idx="84">
                  <c:v>10.5</c:v>
                </c:pt>
                <c:pt idx="85">
                  <c:v>10.4</c:v>
                </c:pt>
                <c:pt idx="86">
                  <c:v>10.199999999999999</c:v>
                </c:pt>
                <c:pt idx="87">
                  <c:v>10.3</c:v>
                </c:pt>
                <c:pt idx="88">
                  <c:v>10.6</c:v>
                </c:pt>
                <c:pt idx="89">
                  <c:v>10.9</c:v>
                </c:pt>
                <c:pt idx="90">
                  <c:v>10.3</c:v>
                </c:pt>
                <c:pt idx="91">
                  <c:v>9.9</c:v>
                </c:pt>
                <c:pt idx="92">
                  <c:v>9.6999999999999993</c:v>
                </c:pt>
                <c:pt idx="93">
                  <c:v>9.9</c:v>
                </c:pt>
                <c:pt idx="94">
                  <c:v>10.3</c:v>
                </c:pt>
                <c:pt idx="95">
                  <c:v>10.6</c:v>
                </c:pt>
                <c:pt idx="96">
                  <c:v>10.8</c:v>
                </c:pt>
                <c:pt idx="97">
                  <c:v>10.6</c:v>
                </c:pt>
                <c:pt idx="98">
                  <c:v>10.8</c:v>
                </c:pt>
                <c:pt idx="99">
                  <c:v>11</c:v>
                </c:pt>
                <c:pt idx="100">
                  <c:v>10.6</c:v>
                </c:pt>
                <c:pt idx="101">
                  <c:v>9.8000000000000007</c:v>
                </c:pt>
                <c:pt idx="102">
                  <c:v>9.5</c:v>
                </c:pt>
                <c:pt idx="103">
                  <c:v>9.1999999999999993</c:v>
                </c:pt>
                <c:pt idx="104">
                  <c:v>9</c:v>
                </c:pt>
                <c:pt idx="105">
                  <c:v>8.6999999999999993</c:v>
                </c:pt>
                <c:pt idx="106">
                  <c:v>8.4</c:v>
                </c:pt>
                <c:pt idx="107">
                  <c:v>8.1</c:v>
                </c:pt>
                <c:pt idx="108">
                  <c:v>8</c:v>
                </c:pt>
                <c:pt idx="109">
                  <c:v>7.8</c:v>
                </c:pt>
                <c:pt idx="110">
                  <c:v>7.6</c:v>
                </c:pt>
                <c:pt idx="111">
                  <c:v>7.3</c:v>
                </c:pt>
                <c:pt idx="112">
                  <c:v>7.3</c:v>
                </c:pt>
                <c:pt idx="113">
                  <c:v>7.1</c:v>
                </c:pt>
                <c:pt idx="114">
                  <c:v>7.1</c:v>
                </c:pt>
                <c:pt idx="115">
                  <c:v>7</c:v>
                </c:pt>
                <c:pt idx="116">
                  <c:v>6.9</c:v>
                </c:pt>
                <c:pt idx="117">
                  <c:v>6.4</c:v>
                </c:pt>
                <c:pt idx="118">
                  <c:v>6.3</c:v>
                </c:pt>
                <c:pt idx="119">
                  <c:v>6.2</c:v>
                </c:pt>
                <c:pt idx="120">
                  <c:v>6.2</c:v>
                </c:pt>
                <c:pt idx="121">
                  <c:v>6</c:v>
                </c:pt>
                <c:pt idx="122">
                  <c:v>5.8</c:v>
                </c:pt>
                <c:pt idx="123">
                  <c:v>5.6</c:v>
                </c:pt>
                <c:pt idx="124">
                  <c:v>5.0999999999999996</c:v>
                </c:pt>
                <c:pt idx="125">
                  <c:v>5.2</c:v>
                </c:pt>
                <c:pt idx="126">
                  <c:v>4.9000000000000004</c:v>
                </c:pt>
                <c:pt idx="127">
                  <c:v>4.7</c:v>
                </c:pt>
                <c:pt idx="128">
                  <c:v>4.5</c:v>
                </c:pt>
                <c:pt idx="129">
                  <c:v>4.3</c:v>
                </c:pt>
                <c:pt idx="130">
                  <c:v>4.5</c:v>
                </c:pt>
                <c:pt idx="131">
                  <c:v>4.5999999999999996</c:v>
                </c:pt>
                <c:pt idx="132">
                  <c:v>4.5</c:v>
                </c:pt>
                <c:pt idx="133">
                  <c:v>4.3</c:v>
                </c:pt>
                <c:pt idx="134">
                  <c:v>4.0999999999999996</c:v>
                </c:pt>
                <c:pt idx="135">
                  <c:v>4</c:v>
                </c:pt>
                <c:pt idx="136">
                  <c:v>3.9</c:v>
                </c:pt>
                <c:pt idx="137">
                  <c:v>3.5</c:v>
                </c:pt>
                <c:pt idx="138">
                  <c:v>3.6</c:v>
                </c:pt>
                <c:pt idx="139">
                  <c:v>3.3</c:v>
                </c:pt>
                <c:pt idx="140">
                  <c:v>3.2</c:v>
                </c:pt>
                <c:pt idx="141">
                  <c:v>3.1</c:v>
                </c:pt>
                <c:pt idx="142">
                  <c:v>2.8</c:v>
                </c:pt>
                <c:pt idx="143">
                  <c:v>2.9</c:v>
                </c:pt>
                <c:pt idx="144">
                  <c:v>2.9</c:v>
                </c:pt>
                <c:pt idx="145">
                  <c:v>2.7</c:v>
                </c:pt>
                <c:pt idx="146">
                  <c:v>2.5</c:v>
                </c:pt>
                <c:pt idx="147">
                  <c:v>2.4</c:v>
                </c:pt>
                <c:pt idx="148">
                  <c:v>2.2000000000000002</c:v>
                </c:pt>
                <c:pt idx="149">
                  <c:v>2.1</c:v>
                </c:pt>
                <c:pt idx="150">
                  <c:v>1.9</c:v>
                </c:pt>
                <c:pt idx="151">
                  <c:v>1.7</c:v>
                </c:pt>
                <c:pt idx="152">
                  <c:v>1.4</c:v>
                </c:pt>
                <c:pt idx="153">
                  <c:v>1.5</c:v>
                </c:pt>
                <c:pt idx="154">
                  <c:v>1.4</c:v>
                </c:pt>
                <c:pt idx="155">
                  <c:v>1.3</c:v>
                </c:pt>
                <c:pt idx="156">
                  <c:v>1.4</c:v>
                </c:pt>
                <c:pt idx="157">
                  <c:v>1.4</c:v>
                </c:pt>
                <c:pt idx="158">
                  <c:v>1.4</c:v>
                </c:pt>
                <c:pt idx="159">
                  <c:v>1.1000000000000001</c:v>
                </c:pt>
                <c:pt idx="160">
                  <c:v>1.2</c:v>
                </c:pt>
                <c:pt idx="161">
                  <c:v>1.1000000000000001</c:v>
                </c:pt>
                <c:pt idx="162">
                  <c:v>1</c:v>
                </c:pt>
                <c:pt idx="163">
                  <c:v>0.9</c:v>
                </c:pt>
                <c:pt idx="164">
                  <c:v>0.9</c:v>
                </c:pt>
                <c:pt idx="165">
                  <c:v>0.8</c:v>
                </c:pt>
                <c:pt idx="166">
                  <c:v>0.7</c:v>
                </c:pt>
                <c:pt idx="167">
                  <c:v>0.6</c:v>
                </c:pt>
                <c:pt idx="168">
                  <c:v>0.5</c:v>
                </c:pt>
                <c:pt idx="169">
                  <c:v>0.4</c:v>
                </c:pt>
                <c:pt idx="170">
                  <c:v>0.2</c:v>
                </c:pt>
                <c:pt idx="171">
                  <c:v>0.1</c:v>
                </c:pt>
                <c:pt idx="172">
                  <c:v>0.2</c:v>
                </c:pt>
                <c:pt idx="173">
                  <c:v>0.1</c:v>
                </c:pt>
                <c:pt idx="174">
                  <c:v>0</c:v>
                </c:pt>
                <c:pt idx="175">
                  <c:v>0</c:v>
                </c:pt>
                <c:pt idx="176">
                  <c:v>0.3</c:v>
                </c:pt>
                <c:pt idx="177">
                  <c:v>1</c:v>
                </c:pt>
                <c:pt idx="178">
                  <c:v>2.5</c:v>
                </c:pt>
                <c:pt idx="179">
                  <c:v>4.0999999999999996</c:v>
                </c:pt>
                <c:pt idx="180">
                  <c:v>5.4</c:v>
                </c:pt>
                <c:pt idx="181">
                  <c:v>6.3</c:v>
                </c:pt>
                <c:pt idx="182">
                  <c:v>7.5</c:v>
                </c:pt>
                <c:pt idx="183">
                  <c:v>8.1</c:v>
                </c:pt>
                <c:pt idx="184">
                  <c:v>8.6</c:v>
                </c:pt>
                <c:pt idx="185">
                  <c:v>9.1</c:v>
                </c:pt>
                <c:pt idx="186">
                  <c:v>9.9</c:v>
                </c:pt>
                <c:pt idx="187">
                  <c:v>10.4</c:v>
                </c:pt>
                <c:pt idx="188">
                  <c:v>10.8</c:v>
                </c:pt>
                <c:pt idx="189">
                  <c:v>10.8</c:v>
                </c:pt>
                <c:pt idx="190">
                  <c:v>10.8</c:v>
                </c:pt>
                <c:pt idx="191">
                  <c:v>10.8</c:v>
                </c:pt>
                <c:pt idx="192">
                  <c:v>10.8</c:v>
                </c:pt>
                <c:pt idx="193">
                  <c:v>10.8</c:v>
                </c:pt>
                <c:pt idx="194">
                  <c:v>10.9</c:v>
                </c:pt>
                <c:pt idx="195">
                  <c:v>10.9</c:v>
                </c:pt>
                <c:pt idx="196">
                  <c:v>10.8</c:v>
                </c:pt>
                <c:pt idx="197">
                  <c:v>10.9</c:v>
                </c:pt>
                <c:pt idx="198">
                  <c:v>10.9</c:v>
                </c:pt>
                <c:pt idx="199">
                  <c:v>11</c:v>
                </c:pt>
                <c:pt idx="200">
                  <c:v>10.9</c:v>
                </c:pt>
                <c:pt idx="201">
                  <c:v>10.9</c:v>
                </c:pt>
                <c:pt idx="202">
                  <c:v>11</c:v>
                </c:pt>
                <c:pt idx="203">
                  <c:v>11.1</c:v>
                </c:pt>
                <c:pt idx="204">
                  <c:v>11.2</c:v>
                </c:pt>
                <c:pt idx="205">
                  <c:v>11.4</c:v>
                </c:pt>
                <c:pt idx="206">
                  <c:v>11.9</c:v>
                </c:pt>
                <c:pt idx="207">
                  <c:v>12.8</c:v>
                </c:pt>
                <c:pt idx="208">
                  <c:v>14.4</c:v>
                </c:pt>
                <c:pt idx="209">
                  <c:v>19.2</c:v>
                </c:pt>
                <c:pt idx="210">
                  <c:v>22.1</c:v>
                </c:pt>
                <c:pt idx="211">
                  <c:v>24.6</c:v>
                </c:pt>
                <c:pt idx="212">
                  <c:v>25.9</c:v>
                </c:pt>
                <c:pt idx="213">
                  <c:v>25.9</c:v>
                </c:pt>
                <c:pt idx="214">
                  <c:v>30</c:v>
                </c:pt>
                <c:pt idx="215">
                  <c:v>37.200000000000003</c:v>
                </c:pt>
                <c:pt idx="216">
                  <c:v>46.5</c:v>
                </c:pt>
                <c:pt idx="217">
                  <c:v>52.9</c:v>
                </c:pt>
                <c:pt idx="218">
                  <c:v>58.5</c:v>
                </c:pt>
                <c:pt idx="219">
                  <c:v>63.2</c:v>
                </c:pt>
                <c:pt idx="220">
                  <c:v>68</c:v>
                </c:pt>
                <c:pt idx="221">
                  <c:v>72</c:v>
                </c:pt>
                <c:pt idx="222">
                  <c:v>77.400000000000006</c:v>
                </c:pt>
                <c:pt idx="223">
                  <c:v>81.7</c:v>
                </c:pt>
                <c:pt idx="224">
                  <c:v>85.1</c:v>
                </c:pt>
                <c:pt idx="225">
                  <c:v>87.4</c:v>
                </c:pt>
                <c:pt idx="226">
                  <c:v>89.5</c:v>
                </c:pt>
                <c:pt idx="227">
                  <c:v>90.9</c:v>
                </c:pt>
                <c:pt idx="228">
                  <c:v>92.1</c:v>
                </c:pt>
                <c:pt idx="229">
                  <c:v>91</c:v>
                </c:pt>
                <c:pt idx="230">
                  <c:v>86.3</c:v>
                </c:pt>
                <c:pt idx="231">
                  <c:v>82.8</c:v>
                </c:pt>
                <c:pt idx="232">
                  <c:v>87.3</c:v>
                </c:pt>
                <c:pt idx="233">
                  <c:v>94</c:v>
                </c:pt>
                <c:pt idx="234">
                  <c:v>95.3</c:v>
                </c:pt>
                <c:pt idx="235">
                  <c:v>95.7</c:v>
                </c:pt>
                <c:pt idx="236">
                  <c:v>95.2</c:v>
                </c:pt>
                <c:pt idx="237">
                  <c:v>93.9</c:v>
                </c:pt>
                <c:pt idx="238">
                  <c:v>90.9</c:v>
                </c:pt>
                <c:pt idx="239">
                  <c:v>86.8</c:v>
                </c:pt>
                <c:pt idx="240">
                  <c:v>84.7</c:v>
                </c:pt>
                <c:pt idx="241">
                  <c:v>85.8</c:v>
                </c:pt>
                <c:pt idx="242">
                  <c:v>85.9</c:v>
                </c:pt>
                <c:pt idx="243">
                  <c:v>83.4</c:v>
                </c:pt>
                <c:pt idx="244">
                  <c:v>78.599999999999994</c:v>
                </c:pt>
                <c:pt idx="245">
                  <c:v>75.900000000000006</c:v>
                </c:pt>
                <c:pt idx="246">
                  <c:v>75.5</c:v>
                </c:pt>
                <c:pt idx="247">
                  <c:v>86.1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80-44B3-A6B0-3F70AAD61896}"/>
            </c:ext>
          </c:extLst>
        </c:ser>
        <c:ser>
          <c:idx val="2"/>
          <c:order val="2"/>
          <c:tx>
            <c:strRef>
              <c:f>'W0ZC-13'!$M$1</c:f>
              <c:strCache>
                <c:ptCount val="1"/>
                <c:pt idx="0">
                  <c:v>OAT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'W0ZC-13'!$T:$T</c:f>
              <c:strCache>
                <c:ptCount val="249"/>
                <c:pt idx="0">
                  <c:v>Altitude (meters)</c:v>
                </c:pt>
                <c:pt idx="1">
                  <c:v>864.4</c:v>
                </c:pt>
                <c:pt idx="2">
                  <c:v>1052.5</c:v>
                </c:pt>
                <c:pt idx="3">
                  <c:v>1394.5</c:v>
                </c:pt>
                <c:pt idx="4">
                  <c:v>1570.7</c:v>
                </c:pt>
                <c:pt idx="5">
                  <c:v>2128.1</c:v>
                </c:pt>
                <c:pt idx="6">
                  <c:v>2319.6</c:v>
                </c:pt>
                <c:pt idx="7">
                  <c:v>2500.9</c:v>
                </c:pt>
                <c:pt idx="8">
                  <c:v>2694.2</c:v>
                </c:pt>
                <c:pt idx="9">
                  <c:v>2889.8</c:v>
                </c:pt>
                <c:pt idx="10">
                  <c:v>3260.5</c:v>
                </c:pt>
                <c:pt idx="11">
                  <c:v>3456.2</c:v>
                </c:pt>
                <c:pt idx="12">
                  <c:v>3631.7</c:v>
                </c:pt>
                <c:pt idx="13">
                  <c:v>3809.7</c:v>
                </c:pt>
                <c:pt idx="14">
                  <c:v>4007.6</c:v>
                </c:pt>
                <c:pt idx="15">
                  <c:v>4172.2</c:v>
                </c:pt>
                <c:pt idx="16">
                  <c:v>4350.8</c:v>
                </c:pt>
                <c:pt idx="17">
                  <c:v>4522.7</c:v>
                </c:pt>
                <c:pt idx="18">
                  <c:v>4722.0</c:v>
                </c:pt>
                <c:pt idx="19">
                  <c:v>4891.2</c:v>
                </c:pt>
                <c:pt idx="20">
                  <c:v>5231.0</c:v>
                </c:pt>
                <c:pt idx="21">
                  <c:v>5403.0</c:v>
                </c:pt>
                <c:pt idx="22">
                  <c:v>5577.9</c:v>
                </c:pt>
                <c:pt idx="23">
                  <c:v>5909.8</c:v>
                </c:pt>
                <c:pt idx="24">
                  <c:v>6098.8</c:v>
                </c:pt>
                <c:pt idx="25">
                  <c:v>6269.2</c:v>
                </c:pt>
                <c:pt idx="26">
                  <c:v>6452.4</c:v>
                </c:pt>
                <c:pt idx="27">
                  <c:v>6629.8</c:v>
                </c:pt>
                <c:pt idx="28">
                  <c:v>6806.9</c:v>
                </c:pt>
                <c:pt idx="29">
                  <c:v>7176.3</c:v>
                </c:pt>
                <c:pt idx="30">
                  <c:v>7347.6</c:v>
                </c:pt>
                <c:pt idx="31">
                  <c:v>7697.8</c:v>
                </c:pt>
                <c:pt idx="32">
                  <c:v>7864.9</c:v>
                </c:pt>
                <c:pt idx="33">
                  <c:v>8034.0</c:v>
                </c:pt>
                <c:pt idx="34">
                  <c:v>8187.9</c:v>
                </c:pt>
                <c:pt idx="35">
                  <c:v>8339.7</c:v>
                </c:pt>
                <c:pt idx="36">
                  <c:v>8513.5</c:v>
                </c:pt>
                <c:pt idx="37">
                  <c:v>8700.9</c:v>
                </c:pt>
                <c:pt idx="38">
                  <c:v>8875.3</c:v>
                </c:pt>
                <c:pt idx="39">
                  <c:v>9060.6</c:v>
                </c:pt>
                <c:pt idx="40">
                  <c:v>9245.3</c:v>
                </c:pt>
                <c:pt idx="41">
                  <c:v>9402.6</c:v>
                </c:pt>
                <c:pt idx="42">
                  <c:v>9560.5</c:v>
                </c:pt>
                <c:pt idx="43">
                  <c:v>9693.7</c:v>
                </c:pt>
                <c:pt idx="44">
                  <c:v>9984.5</c:v>
                </c:pt>
                <c:pt idx="45">
                  <c:v>10154.5</c:v>
                </c:pt>
                <c:pt idx="46">
                  <c:v>10301.5</c:v>
                </c:pt>
                <c:pt idx="47">
                  <c:v>10507.2</c:v>
                </c:pt>
                <c:pt idx="48">
                  <c:v>10696.5</c:v>
                </c:pt>
                <c:pt idx="49">
                  <c:v>10853.5</c:v>
                </c:pt>
                <c:pt idx="50">
                  <c:v>11005.5</c:v>
                </c:pt>
                <c:pt idx="51">
                  <c:v>11172.9</c:v>
                </c:pt>
                <c:pt idx="52">
                  <c:v>11342.7</c:v>
                </c:pt>
                <c:pt idx="53">
                  <c:v>11518.8</c:v>
                </c:pt>
                <c:pt idx="54">
                  <c:v>11686.8</c:v>
                </c:pt>
                <c:pt idx="55">
                  <c:v>11876.7</c:v>
                </c:pt>
                <c:pt idx="56">
                  <c:v>12033.7</c:v>
                </c:pt>
                <c:pt idx="57">
                  <c:v>12226.9</c:v>
                </c:pt>
                <c:pt idx="58">
                  <c:v>12373.8</c:v>
                </c:pt>
                <c:pt idx="59">
                  <c:v>12533.2</c:v>
                </c:pt>
                <c:pt idx="60">
                  <c:v>12671.6</c:v>
                </c:pt>
                <c:pt idx="61">
                  <c:v>12799.6</c:v>
                </c:pt>
                <c:pt idx="62">
                  <c:v>12919.4</c:v>
                </c:pt>
                <c:pt idx="63">
                  <c:v>13053.2</c:v>
                </c:pt>
                <c:pt idx="64">
                  <c:v>13182.2</c:v>
                </c:pt>
                <c:pt idx="65">
                  <c:v>13308.9</c:v>
                </c:pt>
                <c:pt idx="66">
                  <c:v>13552.2</c:v>
                </c:pt>
                <c:pt idx="67">
                  <c:v>13682.0</c:v>
                </c:pt>
                <c:pt idx="68">
                  <c:v>13952.4</c:v>
                </c:pt>
                <c:pt idx="69">
                  <c:v>14076.4</c:v>
                </c:pt>
                <c:pt idx="70">
                  <c:v>14229.2</c:v>
                </c:pt>
                <c:pt idx="71">
                  <c:v>14659.2</c:v>
                </c:pt>
                <c:pt idx="72">
                  <c:v>14808.6</c:v>
                </c:pt>
                <c:pt idx="73">
                  <c:v>14929.6</c:v>
                </c:pt>
                <c:pt idx="74">
                  <c:v>15048.2</c:v>
                </c:pt>
                <c:pt idx="75">
                  <c:v>15162.2</c:v>
                </c:pt>
                <c:pt idx="76">
                  <c:v>15280.1</c:v>
                </c:pt>
                <c:pt idx="77">
                  <c:v>15385.6</c:v>
                </c:pt>
                <c:pt idx="78">
                  <c:v>15535.2</c:v>
                </c:pt>
                <c:pt idx="79">
                  <c:v>15679.4</c:v>
                </c:pt>
                <c:pt idx="80">
                  <c:v>15797.7</c:v>
                </c:pt>
                <c:pt idx="81">
                  <c:v>15922.0</c:v>
                </c:pt>
                <c:pt idx="82">
                  <c:v>16040.3</c:v>
                </c:pt>
                <c:pt idx="83">
                  <c:v>16138.1</c:v>
                </c:pt>
                <c:pt idx="84">
                  <c:v>16229.9</c:v>
                </c:pt>
                <c:pt idx="85">
                  <c:v>16329.2</c:v>
                </c:pt>
                <c:pt idx="86">
                  <c:v>16417.9</c:v>
                </c:pt>
                <c:pt idx="87">
                  <c:v>16506.3</c:v>
                </c:pt>
                <c:pt idx="88">
                  <c:v>16608.4</c:v>
                </c:pt>
                <c:pt idx="89">
                  <c:v>16781.9</c:v>
                </c:pt>
                <c:pt idx="90">
                  <c:v>16980.6</c:v>
                </c:pt>
                <c:pt idx="91">
                  <c:v>17134.8</c:v>
                </c:pt>
                <c:pt idx="92">
                  <c:v>17271.7</c:v>
                </c:pt>
                <c:pt idx="93">
                  <c:v>17395.1</c:v>
                </c:pt>
                <c:pt idx="94">
                  <c:v>17562.5</c:v>
                </c:pt>
                <c:pt idx="95">
                  <c:v>17790.8</c:v>
                </c:pt>
                <c:pt idx="96">
                  <c:v>17970.3</c:v>
                </c:pt>
                <c:pt idx="97">
                  <c:v>18230.9</c:v>
                </c:pt>
                <c:pt idx="98">
                  <c:v>18458.6</c:v>
                </c:pt>
                <c:pt idx="99">
                  <c:v>18689.0</c:v>
                </c:pt>
                <c:pt idx="100">
                  <c:v>18881.1</c:v>
                </c:pt>
                <c:pt idx="101">
                  <c:v>19021.3</c:v>
                </c:pt>
                <c:pt idx="102">
                  <c:v>19315.1</c:v>
                </c:pt>
                <c:pt idx="103">
                  <c:v>19463.9</c:v>
                </c:pt>
                <c:pt idx="104">
                  <c:v>19626.6</c:v>
                </c:pt>
                <c:pt idx="105">
                  <c:v>19786.3</c:v>
                </c:pt>
                <c:pt idx="106">
                  <c:v>19972.6</c:v>
                </c:pt>
                <c:pt idx="107">
                  <c:v>20151.5</c:v>
                </c:pt>
                <c:pt idx="108">
                  <c:v>20487.4</c:v>
                </c:pt>
                <c:pt idx="109">
                  <c:v>20605.9</c:v>
                </c:pt>
                <c:pt idx="110">
                  <c:v>20777.2</c:v>
                </c:pt>
                <c:pt idx="111">
                  <c:v>20847.4</c:v>
                </c:pt>
                <c:pt idx="112">
                  <c:v>20988.5</c:v>
                </c:pt>
                <c:pt idx="113">
                  <c:v>21271.6</c:v>
                </c:pt>
                <c:pt idx="114">
                  <c:v>21409.7</c:v>
                </c:pt>
                <c:pt idx="115">
                  <c:v>21558.8</c:v>
                </c:pt>
                <c:pt idx="116">
                  <c:v>21660.3</c:v>
                </c:pt>
                <c:pt idx="117">
                  <c:v>21779.4</c:v>
                </c:pt>
                <c:pt idx="118">
                  <c:v>21876.7</c:v>
                </c:pt>
                <c:pt idx="119">
                  <c:v>21994.0</c:v>
                </c:pt>
                <c:pt idx="120">
                  <c:v>22111.4</c:v>
                </c:pt>
                <c:pt idx="121">
                  <c:v>22261.0</c:v>
                </c:pt>
                <c:pt idx="122">
                  <c:v>22451.8</c:v>
                </c:pt>
                <c:pt idx="123">
                  <c:v>22643.6</c:v>
                </c:pt>
                <c:pt idx="124">
                  <c:v>22832.5</c:v>
                </c:pt>
                <c:pt idx="125">
                  <c:v>23109.0</c:v>
                </c:pt>
                <c:pt idx="126">
                  <c:v>23200.1</c:v>
                </c:pt>
                <c:pt idx="127">
                  <c:v>23270.2</c:v>
                </c:pt>
                <c:pt idx="128">
                  <c:v>23343.4</c:v>
                </c:pt>
                <c:pt idx="129">
                  <c:v>23438.2</c:v>
                </c:pt>
                <c:pt idx="130">
                  <c:v>23547.3</c:v>
                </c:pt>
                <c:pt idx="131">
                  <c:v>23673.2</c:v>
                </c:pt>
                <c:pt idx="132">
                  <c:v>23793.6</c:v>
                </c:pt>
                <c:pt idx="133">
                  <c:v>23962.8</c:v>
                </c:pt>
                <c:pt idx="134">
                  <c:v>24092.3</c:v>
                </c:pt>
                <c:pt idx="135">
                  <c:v>24238.9</c:v>
                </c:pt>
                <c:pt idx="136">
                  <c:v>24366.6</c:v>
                </c:pt>
                <c:pt idx="137">
                  <c:v>24512.0</c:v>
                </c:pt>
                <c:pt idx="138">
                  <c:v>24798.2</c:v>
                </c:pt>
                <c:pt idx="139">
                  <c:v>24922.6</c:v>
                </c:pt>
                <c:pt idx="140">
                  <c:v>25052.7</c:v>
                </c:pt>
                <c:pt idx="141">
                  <c:v>25199.3</c:v>
                </c:pt>
                <c:pt idx="142">
                  <c:v>25343.5</c:v>
                </c:pt>
                <c:pt idx="143">
                  <c:v>25497.7</c:v>
                </c:pt>
                <c:pt idx="144">
                  <c:v>25645.9</c:v>
                </c:pt>
                <c:pt idx="145">
                  <c:v>25805.6</c:v>
                </c:pt>
                <c:pt idx="146">
                  <c:v>26131.7</c:v>
                </c:pt>
                <c:pt idx="147">
                  <c:v>26289.0</c:v>
                </c:pt>
                <c:pt idx="148">
                  <c:v>26430.1</c:v>
                </c:pt>
                <c:pt idx="149">
                  <c:v>26601.1</c:v>
                </c:pt>
                <c:pt idx="150">
                  <c:v>26754.8</c:v>
                </c:pt>
                <c:pt idx="151">
                  <c:v>26920.3</c:v>
                </c:pt>
                <c:pt idx="152">
                  <c:v>27234.2</c:v>
                </c:pt>
                <c:pt idx="153">
                  <c:v>27403.7</c:v>
                </c:pt>
                <c:pt idx="154">
                  <c:v>27544.2</c:v>
                </c:pt>
                <c:pt idx="155">
                  <c:v>27723.4</c:v>
                </c:pt>
                <c:pt idx="156">
                  <c:v>27875.8</c:v>
                </c:pt>
                <c:pt idx="157">
                  <c:v>28042.6</c:v>
                </c:pt>
                <c:pt idx="158">
                  <c:v>28373.3</c:v>
                </c:pt>
                <c:pt idx="159">
                  <c:v>28550.0</c:v>
                </c:pt>
                <c:pt idx="160">
                  <c:v>28711.9</c:v>
                </c:pt>
                <c:pt idx="161">
                  <c:v>28841.4</c:v>
                </c:pt>
                <c:pt idx="162">
                  <c:v>28985.9</c:v>
                </c:pt>
                <c:pt idx="163">
                  <c:v>29105.7</c:v>
                </c:pt>
                <c:pt idx="164">
                  <c:v>29220.0</c:v>
                </c:pt>
                <c:pt idx="165">
                  <c:v>29350.2</c:v>
                </c:pt>
                <c:pt idx="166">
                  <c:v>29479.4</c:v>
                </c:pt>
                <c:pt idx="167">
                  <c:v>29624.5</c:v>
                </c:pt>
                <c:pt idx="168">
                  <c:v>29768.0</c:v>
                </c:pt>
                <c:pt idx="169">
                  <c:v>29935.4</c:v>
                </c:pt>
                <c:pt idx="170">
                  <c:v>30099.1</c:v>
                </c:pt>
                <c:pt idx="171">
                  <c:v>30264.3</c:v>
                </c:pt>
                <c:pt idx="172">
                  <c:v>30430.4</c:v>
                </c:pt>
                <c:pt idx="173">
                  <c:v>30587.7</c:v>
                </c:pt>
                <c:pt idx="174">
                  <c:v>30744.3</c:v>
                </c:pt>
                <c:pt idx="175">
                  <c:v>30902.5</c:v>
                </c:pt>
                <c:pt idx="176">
                  <c:v>31054.9</c:v>
                </c:pt>
                <c:pt idx="177">
                  <c:v>29833.0</c:v>
                </c:pt>
                <c:pt idx="178">
                  <c:v>28324.8</c:v>
                </c:pt>
                <c:pt idx="179">
                  <c:v>26958.4</c:v>
                </c:pt>
                <c:pt idx="180">
                  <c:v>25729.7</c:v>
                </c:pt>
                <c:pt idx="181">
                  <c:v>24619.0</c:v>
                </c:pt>
                <c:pt idx="182">
                  <c:v>23607.7</c:v>
                </c:pt>
                <c:pt idx="183">
                  <c:v>22653.3</c:v>
                </c:pt>
                <c:pt idx="184">
                  <c:v>21777.0</c:v>
                </c:pt>
                <c:pt idx="185">
                  <c:v>20963.8</c:v>
                </c:pt>
                <c:pt idx="186">
                  <c:v>20191.4</c:v>
                </c:pt>
                <c:pt idx="187">
                  <c:v>19467.8</c:v>
                </c:pt>
                <c:pt idx="188">
                  <c:v>18807.6</c:v>
                </c:pt>
                <c:pt idx="189">
                  <c:v>18194.3</c:v>
                </c:pt>
                <c:pt idx="190">
                  <c:v>17615.5</c:v>
                </c:pt>
                <c:pt idx="191">
                  <c:v>17043.7</c:v>
                </c:pt>
                <c:pt idx="192">
                  <c:v>16525.5</c:v>
                </c:pt>
                <c:pt idx="193">
                  <c:v>16027.8</c:v>
                </c:pt>
                <c:pt idx="194">
                  <c:v>15526.1</c:v>
                </c:pt>
                <c:pt idx="195">
                  <c:v>15026.2</c:v>
                </c:pt>
                <c:pt idx="196">
                  <c:v>14540.1</c:v>
                </c:pt>
                <c:pt idx="197">
                  <c:v>14089.2</c:v>
                </c:pt>
                <c:pt idx="198">
                  <c:v>13673.5</c:v>
                </c:pt>
                <c:pt idx="199">
                  <c:v>13274.8</c:v>
                </c:pt>
                <c:pt idx="200">
                  <c:v>12892.0</c:v>
                </c:pt>
                <c:pt idx="201">
                  <c:v>12530.2</c:v>
                </c:pt>
                <c:pt idx="202">
                  <c:v>12157.7</c:v>
                </c:pt>
                <c:pt idx="203">
                  <c:v>11805.4</c:v>
                </c:pt>
                <c:pt idx="204">
                  <c:v>11460.9</c:v>
                </c:pt>
                <c:pt idx="205">
                  <c:v>11139.1</c:v>
                </c:pt>
                <c:pt idx="206">
                  <c:v>10796.8</c:v>
                </c:pt>
                <c:pt idx="207">
                  <c:v>10467.6</c:v>
                </c:pt>
                <c:pt idx="208">
                  <c:v>10142.6</c:v>
                </c:pt>
                <c:pt idx="209">
                  <c:v>9830.5</c:v>
                </c:pt>
                <c:pt idx="210">
                  <c:v>9240.4</c:v>
                </c:pt>
                <c:pt idx="211">
                  <c:v>8958.8</c:v>
                </c:pt>
                <c:pt idx="212">
                  <c:v>8685.7</c:v>
                </c:pt>
                <c:pt idx="213">
                  <c:v>8413.8</c:v>
                </c:pt>
                <c:pt idx="214">
                  <c:v>8141.0</c:v>
                </c:pt>
                <c:pt idx="215">
                  <c:v>7884.1</c:v>
                </c:pt>
                <c:pt idx="216">
                  <c:v>7350.6</c:v>
                </c:pt>
                <c:pt idx="217">
                  <c:v>6895.3</c:v>
                </c:pt>
                <c:pt idx="218">
                  <c:v>6670.9</c:v>
                </c:pt>
                <c:pt idx="219">
                  <c:v>6423.1</c:v>
                </c:pt>
                <c:pt idx="220">
                  <c:v>6166.2</c:v>
                </c:pt>
                <c:pt idx="221">
                  <c:v>5903.1</c:v>
                </c:pt>
                <c:pt idx="222">
                  <c:v>5650.8</c:v>
                </c:pt>
                <c:pt idx="223">
                  <c:v>5402.0</c:v>
                </c:pt>
                <c:pt idx="224">
                  <c:v>5160.9</c:v>
                </c:pt>
                <c:pt idx="225">
                  <c:v>4925.6</c:v>
                </c:pt>
                <c:pt idx="226">
                  <c:v>4690.0</c:v>
                </c:pt>
                <c:pt idx="227">
                  <c:v>4460.2</c:v>
                </c:pt>
                <c:pt idx="228">
                  <c:v>4241.6</c:v>
                </c:pt>
                <c:pt idx="229">
                  <c:v>4025.2</c:v>
                </c:pt>
                <c:pt idx="230">
                  <c:v>3818.6</c:v>
                </c:pt>
                <c:pt idx="231">
                  <c:v>3598.2</c:v>
                </c:pt>
                <c:pt idx="232">
                  <c:v>3377.2</c:v>
                </c:pt>
                <c:pt idx="233">
                  <c:v>3141.6</c:v>
                </c:pt>
                <c:pt idx="234">
                  <c:v>2862.4</c:v>
                </c:pt>
                <c:pt idx="235">
                  <c:v>2650.6</c:v>
                </c:pt>
                <c:pt idx="236">
                  <c:v>2452.8</c:v>
                </c:pt>
                <c:pt idx="237">
                  <c:v>2254.6</c:v>
                </c:pt>
                <c:pt idx="238">
                  <c:v>2071.4</c:v>
                </c:pt>
                <c:pt idx="239">
                  <c:v>1899.8</c:v>
                </c:pt>
                <c:pt idx="240">
                  <c:v>1727.6</c:v>
                </c:pt>
                <c:pt idx="241">
                  <c:v>1536.2</c:v>
                </c:pt>
                <c:pt idx="242">
                  <c:v>1332.0</c:v>
                </c:pt>
                <c:pt idx="243">
                  <c:v>1142.4</c:v>
                </c:pt>
                <c:pt idx="244">
                  <c:v>955.3</c:v>
                </c:pt>
                <c:pt idx="245">
                  <c:v>767.2</c:v>
                </c:pt>
                <c:pt idx="246">
                  <c:v>590.1</c:v>
                </c:pt>
                <c:pt idx="247">
                  <c:v>390.1</c:v>
                </c:pt>
                <c:pt idx="248">
                  <c:v>356.6</c:v>
                </c:pt>
              </c:strCache>
            </c:strRef>
          </c:cat>
          <c:val>
            <c:numRef>
              <c:f>'W0ZC-13'!$M$2:$M$249</c:f>
              <c:numCache>
                <c:formatCode>General</c:formatCode>
                <c:ptCount val="248"/>
                <c:pt idx="0">
                  <c:v>13.7</c:v>
                </c:pt>
                <c:pt idx="1">
                  <c:v>14.2</c:v>
                </c:pt>
                <c:pt idx="2">
                  <c:v>18.399999999999999</c:v>
                </c:pt>
                <c:pt idx="3">
                  <c:v>19.399999999999999</c:v>
                </c:pt>
                <c:pt idx="4">
                  <c:v>17.2</c:v>
                </c:pt>
                <c:pt idx="5">
                  <c:v>15.6</c:v>
                </c:pt>
                <c:pt idx="6">
                  <c:v>14.4</c:v>
                </c:pt>
                <c:pt idx="7">
                  <c:v>12.7</c:v>
                </c:pt>
                <c:pt idx="8">
                  <c:v>11.8</c:v>
                </c:pt>
                <c:pt idx="9">
                  <c:v>10.3</c:v>
                </c:pt>
                <c:pt idx="10">
                  <c:v>9.6999999999999993</c:v>
                </c:pt>
                <c:pt idx="11">
                  <c:v>8</c:v>
                </c:pt>
                <c:pt idx="12">
                  <c:v>7</c:v>
                </c:pt>
                <c:pt idx="13">
                  <c:v>5.6</c:v>
                </c:pt>
                <c:pt idx="14">
                  <c:v>4.5</c:v>
                </c:pt>
                <c:pt idx="15">
                  <c:v>3.3</c:v>
                </c:pt>
                <c:pt idx="16">
                  <c:v>1.9</c:v>
                </c:pt>
                <c:pt idx="17">
                  <c:v>-0.5</c:v>
                </c:pt>
                <c:pt idx="18">
                  <c:v>-0.8</c:v>
                </c:pt>
                <c:pt idx="19">
                  <c:v>-2.2999999999999998</c:v>
                </c:pt>
                <c:pt idx="20">
                  <c:v>-2.2999999999999998</c:v>
                </c:pt>
                <c:pt idx="21">
                  <c:v>-3.4</c:v>
                </c:pt>
                <c:pt idx="22">
                  <c:v>-6.8</c:v>
                </c:pt>
                <c:pt idx="23">
                  <c:v>-8.5</c:v>
                </c:pt>
                <c:pt idx="24">
                  <c:v>-9.5</c:v>
                </c:pt>
                <c:pt idx="25">
                  <c:v>-10.6</c:v>
                </c:pt>
                <c:pt idx="26">
                  <c:v>-10.7</c:v>
                </c:pt>
                <c:pt idx="27">
                  <c:v>-12.3</c:v>
                </c:pt>
                <c:pt idx="28">
                  <c:v>-14.5</c:v>
                </c:pt>
                <c:pt idx="29">
                  <c:v>-16.3</c:v>
                </c:pt>
                <c:pt idx="30">
                  <c:v>-17.600000000000001</c:v>
                </c:pt>
                <c:pt idx="31">
                  <c:v>-20.100000000000001</c:v>
                </c:pt>
                <c:pt idx="32">
                  <c:v>-21.4</c:v>
                </c:pt>
                <c:pt idx="33">
                  <c:v>-20.7</c:v>
                </c:pt>
                <c:pt idx="34">
                  <c:v>-22.4</c:v>
                </c:pt>
                <c:pt idx="35">
                  <c:v>-23.8</c:v>
                </c:pt>
                <c:pt idx="36">
                  <c:v>-25.4</c:v>
                </c:pt>
                <c:pt idx="37">
                  <c:v>-26.8</c:v>
                </c:pt>
                <c:pt idx="38">
                  <c:v>-27.8</c:v>
                </c:pt>
                <c:pt idx="39">
                  <c:v>-30.2</c:v>
                </c:pt>
                <c:pt idx="40">
                  <c:v>-31.8</c:v>
                </c:pt>
                <c:pt idx="41">
                  <c:v>-32.700000000000003</c:v>
                </c:pt>
                <c:pt idx="42">
                  <c:v>-33.200000000000003</c:v>
                </c:pt>
                <c:pt idx="43">
                  <c:v>-35.700000000000003</c:v>
                </c:pt>
                <c:pt idx="44">
                  <c:v>-36.299999999999997</c:v>
                </c:pt>
                <c:pt idx="45">
                  <c:v>-38.299999999999997</c:v>
                </c:pt>
                <c:pt idx="46">
                  <c:v>-40.200000000000003</c:v>
                </c:pt>
                <c:pt idx="47">
                  <c:v>-41.8</c:v>
                </c:pt>
                <c:pt idx="48">
                  <c:v>-43.4</c:v>
                </c:pt>
                <c:pt idx="49">
                  <c:v>-43</c:v>
                </c:pt>
                <c:pt idx="50">
                  <c:v>-44.3</c:v>
                </c:pt>
                <c:pt idx="51">
                  <c:v>-44.8</c:v>
                </c:pt>
                <c:pt idx="52">
                  <c:v>-45</c:v>
                </c:pt>
                <c:pt idx="53">
                  <c:v>-45</c:v>
                </c:pt>
                <c:pt idx="54">
                  <c:v>-45</c:v>
                </c:pt>
                <c:pt idx="55">
                  <c:v>-45</c:v>
                </c:pt>
                <c:pt idx="56">
                  <c:v>-45</c:v>
                </c:pt>
                <c:pt idx="57">
                  <c:v>-45</c:v>
                </c:pt>
                <c:pt idx="58">
                  <c:v>-45</c:v>
                </c:pt>
                <c:pt idx="59">
                  <c:v>-42.8</c:v>
                </c:pt>
                <c:pt idx="60">
                  <c:v>-41.4</c:v>
                </c:pt>
                <c:pt idx="61">
                  <c:v>-40.799999999999997</c:v>
                </c:pt>
                <c:pt idx="62">
                  <c:v>-39.700000000000003</c:v>
                </c:pt>
                <c:pt idx="63">
                  <c:v>-40.9</c:v>
                </c:pt>
                <c:pt idx="64">
                  <c:v>-40.200000000000003</c:v>
                </c:pt>
                <c:pt idx="65">
                  <c:v>-39.5</c:v>
                </c:pt>
                <c:pt idx="66">
                  <c:v>-39.299999999999997</c:v>
                </c:pt>
                <c:pt idx="67">
                  <c:v>-38.200000000000003</c:v>
                </c:pt>
                <c:pt idx="68">
                  <c:v>-38.700000000000003</c:v>
                </c:pt>
                <c:pt idx="69">
                  <c:v>-40.4</c:v>
                </c:pt>
                <c:pt idx="70">
                  <c:v>-41.8</c:v>
                </c:pt>
                <c:pt idx="71">
                  <c:v>-42.3</c:v>
                </c:pt>
                <c:pt idx="72">
                  <c:v>-42.2</c:v>
                </c:pt>
                <c:pt idx="73">
                  <c:v>-41.9</c:v>
                </c:pt>
                <c:pt idx="74">
                  <c:v>-42.2</c:v>
                </c:pt>
                <c:pt idx="75">
                  <c:v>-42.1</c:v>
                </c:pt>
                <c:pt idx="76">
                  <c:v>-41.6</c:v>
                </c:pt>
                <c:pt idx="77">
                  <c:v>-41.9</c:v>
                </c:pt>
                <c:pt idx="78">
                  <c:v>-41.9</c:v>
                </c:pt>
                <c:pt idx="79">
                  <c:v>-38.799999999999997</c:v>
                </c:pt>
                <c:pt idx="80">
                  <c:v>-38.5</c:v>
                </c:pt>
                <c:pt idx="81">
                  <c:v>-38.9</c:v>
                </c:pt>
                <c:pt idx="82">
                  <c:v>-37.5</c:v>
                </c:pt>
                <c:pt idx="83">
                  <c:v>-36.6</c:v>
                </c:pt>
                <c:pt idx="84">
                  <c:v>-35</c:v>
                </c:pt>
                <c:pt idx="85">
                  <c:v>-34.799999999999997</c:v>
                </c:pt>
                <c:pt idx="86">
                  <c:v>-34</c:v>
                </c:pt>
                <c:pt idx="87">
                  <c:v>-35.299999999999997</c:v>
                </c:pt>
                <c:pt idx="88">
                  <c:v>-36.799999999999997</c:v>
                </c:pt>
                <c:pt idx="89">
                  <c:v>-38.200000000000003</c:v>
                </c:pt>
                <c:pt idx="90">
                  <c:v>-36.1</c:v>
                </c:pt>
                <c:pt idx="91">
                  <c:v>-34.4</c:v>
                </c:pt>
                <c:pt idx="92">
                  <c:v>-33.5</c:v>
                </c:pt>
                <c:pt idx="93">
                  <c:v>-34.9</c:v>
                </c:pt>
                <c:pt idx="94">
                  <c:v>-37.5</c:v>
                </c:pt>
                <c:pt idx="95">
                  <c:v>-38.9</c:v>
                </c:pt>
                <c:pt idx="96">
                  <c:v>-40.200000000000003</c:v>
                </c:pt>
                <c:pt idx="97">
                  <c:v>-39.1</c:v>
                </c:pt>
                <c:pt idx="98">
                  <c:v>-40.1</c:v>
                </c:pt>
                <c:pt idx="99">
                  <c:v>-41.5</c:v>
                </c:pt>
                <c:pt idx="100">
                  <c:v>-39.200000000000003</c:v>
                </c:pt>
                <c:pt idx="101">
                  <c:v>-35.700000000000003</c:v>
                </c:pt>
                <c:pt idx="102">
                  <c:v>-33.9</c:v>
                </c:pt>
                <c:pt idx="103">
                  <c:v>-32.4</c:v>
                </c:pt>
                <c:pt idx="104">
                  <c:v>-30.7</c:v>
                </c:pt>
                <c:pt idx="105">
                  <c:v>-29.7</c:v>
                </c:pt>
                <c:pt idx="106">
                  <c:v>-28.1</c:v>
                </c:pt>
                <c:pt idx="107">
                  <c:v>-26.7</c:v>
                </c:pt>
                <c:pt idx="108">
                  <c:v>-26</c:v>
                </c:pt>
                <c:pt idx="109">
                  <c:v>-25.3</c:v>
                </c:pt>
                <c:pt idx="110">
                  <c:v>-24.4</c:v>
                </c:pt>
                <c:pt idx="111">
                  <c:v>-23.2</c:v>
                </c:pt>
                <c:pt idx="112">
                  <c:v>-24</c:v>
                </c:pt>
                <c:pt idx="113">
                  <c:v>-23.4</c:v>
                </c:pt>
                <c:pt idx="114">
                  <c:v>-23.8</c:v>
                </c:pt>
                <c:pt idx="115">
                  <c:v>-22.9</c:v>
                </c:pt>
                <c:pt idx="116">
                  <c:v>-22.5</c:v>
                </c:pt>
                <c:pt idx="117">
                  <c:v>-20</c:v>
                </c:pt>
                <c:pt idx="118">
                  <c:v>-19.2</c:v>
                </c:pt>
                <c:pt idx="119">
                  <c:v>-18.7</c:v>
                </c:pt>
                <c:pt idx="120">
                  <c:v>-18.7</c:v>
                </c:pt>
                <c:pt idx="121">
                  <c:v>-17.899999999999999</c:v>
                </c:pt>
                <c:pt idx="122">
                  <c:v>-16.5</c:v>
                </c:pt>
                <c:pt idx="123">
                  <c:v>-15.7</c:v>
                </c:pt>
                <c:pt idx="124">
                  <c:v>-14.1</c:v>
                </c:pt>
                <c:pt idx="125">
                  <c:v>-13.4</c:v>
                </c:pt>
                <c:pt idx="126">
                  <c:v>-12.7</c:v>
                </c:pt>
                <c:pt idx="127">
                  <c:v>-11.5</c:v>
                </c:pt>
                <c:pt idx="128">
                  <c:v>-11.3</c:v>
                </c:pt>
                <c:pt idx="129">
                  <c:v>-10.8</c:v>
                </c:pt>
                <c:pt idx="130">
                  <c:v>-11.4</c:v>
                </c:pt>
                <c:pt idx="131">
                  <c:v>-11.9</c:v>
                </c:pt>
                <c:pt idx="132">
                  <c:v>-11.4</c:v>
                </c:pt>
                <c:pt idx="133">
                  <c:v>-11</c:v>
                </c:pt>
                <c:pt idx="134">
                  <c:v>-10.4</c:v>
                </c:pt>
                <c:pt idx="135">
                  <c:v>-10</c:v>
                </c:pt>
                <c:pt idx="136">
                  <c:v>-9.1</c:v>
                </c:pt>
                <c:pt idx="137">
                  <c:v>-8.1</c:v>
                </c:pt>
                <c:pt idx="138">
                  <c:v>-8.1</c:v>
                </c:pt>
                <c:pt idx="139">
                  <c:v>-6.9</c:v>
                </c:pt>
                <c:pt idx="140">
                  <c:v>-5.9</c:v>
                </c:pt>
                <c:pt idx="141">
                  <c:v>-5.9</c:v>
                </c:pt>
                <c:pt idx="142">
                  <c:v>-4.7</c:v>
                </c:pt>
                <c:pt idx="143">
                  <c:v>-5</c:v>
                </c:pt>
                <c:pt idx="144">
                  <c:v>-5.7</c:v>
                </c:pt>
                <c:pt idx="145">
                  <c:v>-4.4000000000000004</c:v>
                </c:pt>
                <c:pt idx="146">
                  <c:v>-3.9</c:v>
                </c:pt>
                <c:pt idx="147">
                  <c:v>-3.2</c:v>
                </c:pt>
                <c:pt idx="148">
                  <c:v>-2</c:v>
                </c:pt>
                <c:pt idx="149">
                  <c:v>-2</c:v>
                </c:pt>
                <c:pt idx="150">
                  <c:v>-0.6</c:v>
                </c:pt>
                <c:pt idx="151">
                  <c:v>1</c:v>
                </c:pt>
                <c:pt idx="152">
                  <c:v>2.2000000000000002</c:v>
                </c:pt>
                <c:pt idx="153">
                  <c:v>2.8</c:v>
                </c:pt>
                <c:pt idx="154">
                  <c:v>3</c:v>
                </c:pt>
                <c:pt idx="155">
                  <c:v>3.1</c:v>
                </c:pt>
                <c:pt idx="156">
                  <c:v>3</c:v>
                </c:pt>
                <c:pt idx="157">
                  <c:v>4.3</c:v>
                </c:pt>
                <c:pt idx="158">
                  <c:v>4.8</c:v>
                </c:pt>
                <c:pt idx="159">
                  <c:v>6</c:v>
                </c:pt>
                <c:pt idx="160">
                  <c:v>6.7</c:v>
                </c:pt>
                <c:pt idx="161">
                  <c:v>7</c:v>
                </c:pt>
                <c:pt idx="162">
                  <c:v>7.1</c:v>
                </c:pt>
                <c:pt idx="163">
                  <c:v>7.8</c:v>
                </c:pt>
                <c:pt idx="164">
                  <c:v>9</c:v>
                </c:pt>
                <c:pt idx="165">
                  <c:v>8.8000000000000007</c:v>
                </c:pt>
                <c:pt idx="166">
                  <c:v>10.4</c:v>
                </c:pt>
                <c:pt idx="167">
                  <c:v>11.5</c:v>
                </c:pt>
                <c:pt idx="168">
                  <c:v>12.2</c:v>
                </c:pt>
                <c:pt idx="169">
                  <c:v>13</c:v>
                </c:pt>
                <c:pt idx="170">
                  <c:v>14.5</c:v>
                </c:pt>
                <c:pt idx="171">
                  <c:v>15.9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18.3</c:v>
                </c:pt>
                <c:pt idx="175">
                  <c:v>18.399999999999999</c:v>
                </c:pt>
                <c:pt idx="176">
                  <c:v>11.4</c:v>
                </c:pt>
                <c:pt idx="177">
                  <c:v>1.7</c:v>
                </c:pt>
                <c:pt idx="178">
                  <c:v>-7.8</c:v>
                </c:pt>
                <c:pt idx="179">
                  <c:v>-15.1</c:v>
                </c:pt>
                <c:pt idx="180">
                  <c:v>-21.5</c:v>
                </c:pt>
                <c:pt idx="181">
                  <c:v>-25.4</c:v>
                </c:pt>
                <c:pt idx="182">
                  <c:v>-30.8</c:v>
                </c:pt>
                <c:pt idx="183">
                  <c:v>-33.5</c:v>
                </c:pt>
                <c:pt idx="184">
                  <c:v>-35.799999999999997</c:v>
                </c:pt>
                <c:pt idx="185">
                  <c:v>-38.1</c:v>
                </c:pt>
                <c:pt idx="186">
                  <c:v>-41.3</c:v>
                </c:pt>
                <c:pt idx="187">
                  <c:v>-43.7</c:v>
                </c:pt>
                <c:pt idx="188">
                  <c:v>-45</c:v>
                </c:pt>
                <c:pt idx="189">
                  <c:v>-45</c:v>
                </c:pt>
                <c:pt idx="190">
                  <c:v>-45</c:v>
                </c:pt>
                <c:pt idx="191">
                  <c:v>-45</c:v>
                </c:pt>
                <c:pt idx="192">
                  <c:v>-45</c:v>
                </c:pt>
                <c:pt idx="193">
                  <c:v>-45</c:v>
                </c:pt>
                <c:pt idx="194">
                  <c:v>-45</c:v>
                </c:pt>
                <c:pt idx="195">
                  <c:v>-45</c:v>
                </c:pt>
                <c:pt idx="196">
                  <c:v>-45</c:v>
                </c:pt>
                <c:pt idx="197">
                  <c:v>-45</c:v>
                </c:pt>
                <c:pt idx="198">
                  <c:v>-45</c:v>
                </c:pt>
                <c:pt idx="199">
                  <c:v>-45</c:v>
                </c:pt>
                <c:pt idx="200">
                  <c:v>-45</c:v>
                </c:pt>
                <c:pt idx="201">
                  <c:v>-45</c:v>
                </c:pt>
                <c:pt idx="202">
                  <c:v>-45</c:v>
                </c:pt>
                <c:pt idx="203">
                  <c:v>-45</c:v>
                </c:pt>
                <c:pt idx="204">
                  <c:v>-45</c:v>
                </c:pt>
                <c:pt idx="205">
                  <c:v>-45</c:v>
                </c:pt>
                <c:pt idx="206">
                  <c:v>-44</c:v>
                </c:pt>
                <c:pt idx="207">
                  <c:v>-41.9</c:v>
                </c:pt>
                <c:pt idx="208">
                  <c:v>-40.1</c:v>
                </c:pt>
                <c:pt idx="209">
                  <c:v>-35.799999999999997</c:v>
                </c:pt>
                <c:pt idx="210">
                  <c:v>-34.6</c:v>
                </c:pt>
                <c:pt idx="211">
                  <c:v>-32.700000000000003</c:v>
                </c:pt>
                <c:pt idx="212">
                  <c:v>-30.5</c:v>
                </c:pt>
                <c:pt idx="213">
                  <c:v>-28.5</c:v>
                </c:pt>
                <c:pt idx="214">
                  <c:v>-26.6</c:v>
                </c:pt>
                <c:pt idx="215">
                  <c:v>-22</c:v>
                </c:pt>
                <c:pt idx="216">
                  <c:v>-19.399999999999999</c:v>
                </c:pt>
                <c:pt idx="217">
                  <c:v>-18.100000000000001</c:v>
                </c:pt>
                <c:pt idx="218">
                  <c:v>-16.8</c:v>
                </c:pt>
                <c:pt idx="219">
                  <c:v>-15.7</c:v>
                </c:pt>
                <c:pt idx="220">
                  <c:v>-14.5</c:v>
                </c:pt>
                <c:pt idx="221">
                  <c:v>-13.4</c:v>
                </c:pt>
                <c:pt idx="222">
                  <c:v>-12</c:v>
                </c:pt>
                <c:pt idx="223">
                  <c:v>-10.8</c:v>
                </c:pt>
                <c:pt idx="224">
                  <c:v>-9.6999999999999993</c:v>
                </c:pt>
                <c:pt idx="225">
                  <c:v>-8.5</c:v>
                </c:pt>
                <c:pt idx="226">
                  <c:v>-7.2</c:v>
                </c:pt>
                <c:pt idx="227">
                  <c:v>-5.9</c:v>
                </c:pt>
                <c:pt idx="228">
                  <c:v>-4.2</c:v>
                </c:pt>
                <c:pt idx="229">
                  <c:v>-2.6</c:v>
                </c:pt>
                <c:pt idx="230">
                  <c:v>-1.2</c:v>
                </c:pt>
                <c:pt idx="231">
                  <c:v>0.6</c:v>
                </c:pt>
                <c:pt idx="232">
                  <c:v>2.2999999999999998</c:v>
                </c:pt>
                <c:pt idx="233">
                  <c:v>4.2</c:v>
                </c:pt>
                <c:pt idx="234">
                  <c:v>5.7</c:v>
                </c:pt>
                <c:pt idx="235">
                  <c:v>6.7</c:v>
                </c:pt>
                <c:pt idx="236">
                  <c:v>7.9</c:v>
                </c:pt>
                <c:pt idx="237">
                  <c:v>8.6999999999999993</c:v>
                </c:pt>
                <c:pt idx="238">
                  <c:v>10.199999999999999</c:v>
                </c:pt>
                <c:pt idx="239">
                  <c:v>11.5</c:v>
                </c:pt>
                <c:pt idx="240">
                  <c:v>12.6</c:v>
                </c:pt>
                <c:pt idx="241">
                  <c:v>13.1</c:v>
                </c:pt>
                <c:pt idx="242">
                  <c:v>13.1</c:v>
                </c:pt>
                <c:pt idx="243">
                  <c:v>13.1</c:v>
                </c:pt>
                <c:pt idx="244">
                  <c:v>12.5</c:v>
                </c:pt>
                <c:pt idx="245">
                  <c:v>12.4</c:v>
                </c:pt>
                <c:pt idx="246">
                  <c:v>12.8</c:v>
                </c:pt>
                <c:pt idx="247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80-44B3-A6B0-3F70AAD61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624152"/>
        <c:axId val="574630712"/>
      </c:lineChart>
      <c:catAx>
        <c:axId val="57373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724112"/>
        <c:crosses val="autoZero"/>
        <c:auto val="1"/>
        <c:lblAlgn val="ctr"/>
        <c:lblOffset val="100"/>
        <c:noMultiLvlLbl val="0"/>
      </c:catAx>
      <c:valAx>
        <c:axId val="57372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731656"/>
        <c:crosses val="autoZero"/>
        <c:crossBetween val="between"/>
      </c:valAx>
      <c:valAx>
        <c:axId val="57463071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624152"/>
        <c:crosses val="max"/>
        <c:crossBetween val="between"/>
      </c:valAx>
      <c:catAx>
        <c:axId val="574624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463071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8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5D84AB-9F9A-4925-A3BE-7310BC2BA13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2A5A28-8364-4DB8-9B05-509B9833BC3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le1" displayName="Table1" ref="A1:W249" totalsRowShown="0">
  <autoFilter ref="A1:W249"/>
  <tableColumns count="23">
    <tableColumn id="1" name="Callsign"/>
    <tableColumn id="2" name="Timestamp" dataDxfId="8"/>
    <tableColumn id="3" name="Latitude"/>
    <tableColumn id="4" name="Longitude"/>
    <tableColumn id="5" name="Altitude"/>
    <tableColumn id="6" name="Course"/>
    <tableColumn id="7" name="Speed"/>
    <tableColumn id="8" name="Sats"/>
    <tableColumn id="9" name="Vb"/>
    <tableColumn id="10" name="IAT"/>
    <tableColumn id="11" name="Press"/>
    <tableColumn id="12" name="RH"/>
    <tableColumn id="13" name="OAT"/>
    <tableColumn id="14" name="Burst"/>
    <tableColumn id="15" name="Comments"/>
    <tableColumn id="16" name="Seconds Elapsed" dataDxfId="7">
      <calculatedColumnFormula>(B2-B$2) *86400</calculatedColumnFormula>
    </tableColumn>
    <tableColumn id="17" name="Time Elapsed" dataDxfId="6">
      <calculatedColumnFormula>(B2-B$2)</calculatedColumnFormula>
    </tableColumn>
    <tableColumn id="18" name="Dist from Launch (km)" dataDxfId="5">
      <calculatedColumnFormula>ACOS(COS(RADIANS(90-C$2)) *COS(RADIANS(90-C2)) +SIN(RADIANS(90-C$2)) *SIN(RADIANS(90-C2)) *COS(RADIANS(D$2-D2))) *6371</calculatedColumnFormula>
    </tableColumn>
    <tableColumn id="19" name="Dist from Launch (miles)" dataDxfId="4">
      <calculatedColumnFormula>R2 * 0.6213</calculatedColumnFormula>
    </tableColumn>
    <tableColumn id="20" name="Altitude (meters)" dataDxfId="3">
      <calculatedColumnFormula>E2 / 3.2808</calculatedColumnFormula>
    </tableColumn>
    <tableColumn id="21" name="Burst (meters)" dataDxfId="2">
      <calculatedColumnFormula>N2 / 3.2808</calculatedColumnFormula>
    </tableColumn>
    <tableColumn id="22" name="Vertical Rate (ft/min)" dataDxfId="1">
      <calculatedColumnFormula>IF(E2&gt;E1,(E2-E$2) / (P2/60),(E2-E1) / ((P2-P1)/60))</calculatedColumnFormula>
    </tableColumn>
    <tableColumn id="23" name="Vertical Rate (m/s)" dataDxfId="0">
      <calculatedColumnFormula>V2 / 3.2808 / 60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9"/>
  <sheetViews>
    <sheetView topLeftCell="A2" workbookViewId="0">
      <selection activeCell="J22" sqref="J22"/>
    </sheetView>
  </sheetViews>
  <sheetFormatPr defaultRowHeight="14.4" x14ac:dyDescent="0.3"/>
  <cols>
    <col min="1" max="1" width="9" customWidth="1"/>
    <col min="2" max="2" width="11.88671875" customWidth="1"/>
    <col min="3" max="3" width="9.5546875" customWidth="1"/>
    <col min="4" max="4" width="10.88671875" customWidth="1"/>
    <col min="5" max="5" width="9.21875" customWidth="1"/>
    <col min="15" max="15" width="11.6640625" customWidth="1"/>
  </cols>
  <sheetData>
    <row r="1" spans="1:23" ht="43.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271</v>
      </c>
      <c r="Q1" s="3" t="s">
        <v>272</v>
      </c>
      <c r="R1" s="4" t="s">
        <v>273</v>
      </c>
      <c r="S1" s="4" t="s">
        <v>274</v>
      </c>
      <c r="T1" s="4" t="s">
        <v>275</v>
      </c>
      <c r="U1" s="4" t="s">
        <v>276</v>
      </c>
      <c r="V1" s="4" t="s">
        <v>277</v>
      </c>
      <c r="W1" s="5" t="s">
        <v>278</v>
      </c>
    </row>
    <row r="2" spans="1:23" x14ac:dyDescent="0.3">
      <c r="A2" t="s">
        <v>15</v>
      </c>
      <c r="B2" s="1">
        <v>0.61319444444444449</v>
      </c>
      <c r="C2">
        <v>38.401833333333002</v>
      </c>
      <c r="D2">
        <v>-97.664000000000001</v>
      </c>
      <c r="E2">
        <v>2836</v>
      </c>
      <c r="F2">
        <v>15</v>
      </c>
      <c r="G2">
        <v>37</v>
      </c>
      <c r="H2" t="s">
        <v>16</v>
      </c>
      <c r="I2">
        <v>7.8</v>
      </c>
      <c r="J2">
        <v>33</v>
      </c>
      <c r="K2">
        <v>915</v>
      </c>
      <c r="L2">
        <v>75.3</v>
      </c>
      <c r="M2">
        <v>13.7</v>
      </c>
      <c r="N2">
        <v>0</v>
      </c>
      <c r="O2" t="s">
        <v>17</v>
      </c>
      <c r="P2" s="6">
        <f t="shared" ref="P2:P65" si="0">(B2-B$2) *86400</f>
        <v>0</v>
      </c>
      <c r="Q2" s="7">
        <f t="shared" ref="Q2:Q65" si="1">(B2-B$2)</f>
        <v>0</v>
      </c>
      <c r="R2" s="8">
        <f t="shared" ref="R2:R65" si="2">ACOS(COS(RADIANS(90-C$2)) *COS(RADIANS(90-C2)) +SIN(RADIANS(90-C$2)) *SIN(RADIANS(90-C2)) *COS(RADIANS(D$2-D2))) *6371</f>
        <v>0</v>
      </c>
      <c r="S2" s="8">
        <f t="shared" ref="S2:S65" si="3">R2 * 0.6213</f>
        <v>0</v>
      </c>
      <c r="T2" s="8">
        <f t="shared" ref="T2:T65" si="4">E2 / 3.2808</f>
        <v>864.42331138746647</v>
      </c>
      <c r="U2" s="8">
        <f t="shared" ref="U2:U65" si="5">N2 / 3.2808</f>
        <v>0</v>
      </c>
      <c r="V2" s="6" t="e">
        <f t="shared" ref="V2:V65" si="6">IF(E2&gt;E1,(E2-E$2) / (P2/60),(E2-E1) / ((P2-P1)/60))</f>
        <v>#VALUE!</v>
      </c>
      <c r="W2" s="9" t="e">
        <f t="shared" ref="W2:W65" si="7">V2 / 3.2808 / 60</f>
        <v>#VALUE!</v>
      </c>
    </row>
    <row r="3" spans="1:23" x14ac:dyDescent="0.3">
      <c r="A3" t="s">
        <v>15</v>
      </c>
      <c r="B3" s="1">
        <v>0.61350694444444442</v>
      </c>
      <c r="C3">
        <v>38.405666666667003</v>
      </c>
      <c r="D3">
        <v>-97.662000000000006</v>
      </c>
      <c r="E3">
        <v>3453</v>
      </c>
      <c r="F3">
        <v>26</v>
      </c>
      <c r="G3">
        <v>37</v>
      </c>
      <c r="H3" t="s">
        <v>16</v>
      </c>
      <c r="I3">
        <v>7.8</v>
      </c>
      <c r="J3">
        <v>33.299999999999997</v>
      </c>
      <c r="K3">
        <v>896</v>
      </c>
      <c r="L3">
        <v>78.8</v>
      </c>
      <c r="M3">
        <v>14.2</v>
      </c>
      <c r="N3">
        <v>0</v>
      </c>
      <c r="O3" t="s">
        <v>18</v>
      </c>
      <c r="P3" s="6">
        <f t="shared" si="0"/>
        <v>26.999999999994628</v>
      </c>
      <c r="Q3" s="7">
        <f t="shared" si="1"/>
        <v>3.1249999999993783E-4</v>
      </c>
      <c r="R3" s="8">
        <f t="shared" si="2"/>
        <v>0.46049860362346484</v>
      </c>
      <c r="S3" s="8">
        <f t="shared" si="3"/>
        <v>0.28610778243125867</v>
      </c>
      <c r="T3" s="8">
        <f t="shared" si="4"/>
        <v>1052.4871982443306</v>
      </c>
      <c r="U3" s="8">
        <f t="shared" si="5"/>
        <v>0</v>
      </c>
      <c r="V3" s="6">
        <f t="shared" si="6"/>
        <v>1371.1111111113839</v>
      </c>
      <c r="W3" s="9">
        <f t="shared" si="7"/>
        <v>6.9653291428482067</v>
      </c>
    </row>
    <row r="4" spans="1:23" x14ac:dyDescent="0.3">
      <c r="A4" t="s">
        <v>15</v>
      </c>
      <c r="B4" s="1">
        <v>0.61413194444444441</v>
      </c>
      <c r="C4">
        <v>38.411000000000001</v>
      </c>
      <c r="D4">
        <v>-97.653666666666993</v>
      </c>
      <c r="E4">
        <v>4575</v>
      </c>
      <c r="F4">
        <v>42</v>
      </c>
      <c r="G4">
        <v>39</v>
      </c>
      <c r="H4" t="s">
        <v>19</v>
      </c>
      <c r="I4">
        <v>7.8</v>
      </c>
      <c r="J4">
        <v>33.700000000000003</v>
      </c>
      <c r="K4">
        <v>859.7</v>
      </c>
      <c r="L4">
        <v>67.7</v>
      </c>
      <c r="M4">
        <v>18.399999999999999</v>
      </c>
      <c r="N4">
        <v>0</v>
      </c>
      <c r="O4" t="s">
        <v>20</v>
      </c>
      <c r="P4" s="6">
        <f t="shared" si="0"/>
        <v>80.999999999993477</v>
      </c>
      <c r="Q4" s="7">
        <f t="shared" si="1"/>
        <v>9.374999999999245E-4</v>
      </c>
      <c r="R4" s="8">
        <f t="shared" si="2"/>
        <v>1.3600208879650613</v>
      </c>
      <c r="S4" s="8">
        <f t="shared" si="3"/>
        <v>0.84498097769269254</v>
      </c>
      <c r="T4" s="8">
        <f t="shared" si="4"/>
        <v>1394.4769568397951</v>
      </c>
      <c r="U4" s="8">
        <f t="shared" si="5"/>
        <v>0</v>
      </c>
      <c r="V4" s="6">
        <f t="shared" si="6"/>
        <v>1288.1481481482519</v>
      </c>
      <c r="W4" s="9">
        <f t="shared" si="7"/>
        <v>6.5438721660786587</v>
      </c>
    </row>
    <row r="5" spans="1:23" x14ac:dyDescent="0.3">
      <c r="A5" t="s">
        <v>15</v>
      </c>
      <c r="B5" s="1">
        <v>0.61444444444444446</v>
      </c>
      <c r="C5">
        <v>38.414499999999997</v>
      </c>
      <c r="D5">
        <v>-97.650333333332995</v>
      </c>
      <c r="E5">
        <v>5153</v>
      </c>
      <c r="F5">
        <v>42</v>
      </c>
      <c r="G5">
        <v>33</v>
      </c>
      <c r="H5" t="s">
        <v>16</v>
      </c>
      <c r="I5">
        <v>7.8</v>
      </c>
      <c r="J5">
        <v>33.9</v>
      </c>
      <c r="K5">
        <v>842.6</v>
      </c>
      <c r="L5">
        <v>61.3</v>
      </c>
      <c r="M5">
        <v>19.399999999999999</v>
      </c>
      <c r="N5">
        <v>0</v>
      </c>
      <c r="O5" t="s">
        <v>21</v>
      </c>
      <c r="P5" s="6">
        <f t="shared" si="0"/>
        <v>107.9999999999977</v>
      </c>
      <c r="Q5" s="7">
        <f t="shared" si="1"/>
        <v>1.2499999999999734E-3</v>
      </c>
      <c r="R5" s="8">
        <f t="shared" si="2"/>
        <v>1.8444045854308242</v>
      </c>
      <c r="S5" s="8">
        <f t="shared" si="3"/>
        <v>1.1459285689281711</v>
      </c>
      <c r="T5" s="8">
        <f t="shared" si="4"/>
        <v>1570.6534991465496</v>
      </c>
      <c r="U5" s="8">
        <f t="shared" si="5"/>
        <v>0</v>
      </c>
      <c r="V5" s="6">
        <f t="shared" si="6"/>
        <v>1287.2222222222497</v>
      </c>
      <c r="W5" s="9">
        <f t="shared" si="7"/>
        <v>6.5391684051768353</v>
      </c>
    </row>
    <row r="6" spans="1:23" x14ac:dyDescent="0.3">
      <c r="A6" t="s">
        <v>15</v>
      </c>
      <c r="B6" s="1">
        <v>0.6153819444444445</v>
      </c>
      <c r="C6">
        <v>38.426333333332998</v>
      </c>
      <c r="D6">
        <v>-97.642333333332999</v>
      </c>
      <c r="E6">
        <v>6982</v>
      </c>
      <c r="F6">
        <v>19</v>
      </c>
      <c r="G6">
        <v>33</v>
      </c>
      <c r="H6" t="s">
        <v>16</v>
      </c>
      <c r="I6">
        <v>7.8</v>
      </c>
      <c r="J6">
        <v>34.6</v>
      </c>
      <c r="K6">
        <v>787.7</v>
      </c>
      <c r="L6">
        <v>60.4</v>
      </c>
      <c r="M6">
        <v>17.2</v>
      </c>
      <c r="N6">
        <v>0</v>
      </c>
      <c r="O6" t="s">
        <v>22</v>
      </c>
      <c r="P6" s="6">
        <f t="shared" si="0"/>
        <v>189.00000000000077</v>
      </c>
      <c r="Q6" s="7">
        <f t="shared" si="1"/>
        <v>2.1875000000000089E-3</v>
      </c>
      <c r="R6" s="8">
        <f t="shared" si="2"/>
        <v>3.3143902287302183</v>
      </c>
      <c r="S6" s="8">
        <f t="shared" si="3"/>
        <v>2.0592306491100847</v>
      </c>
      <c r="T6" s="8">
        <f t="shared" si="4"/>
        <v>2128.1394781760546</v>
      </c>
      <c r="U6" s="8">
        <f t="shared" si="5"/>
        <v>0</v>
      </c>
      <c r="V6" s="6">
        <f t="shared" si="6"/>
        <v>1316.1904761904709</v>
      </c>
      <c r="W6" s="9">
        <f t="shared" si="7"/>
        <v>6.6863289248073174</v>
      </c>
    </row>
    <row r="7" spans="1:23" x14ac:dyDescent="0.3">
      <c r="A7" t="s">
        <v>15</v>
      </c>
      <c r="B7" s="1">
        <v>0.61569444444444443</v>
      </c>
      <c r="C7">
        <v>38.43</v>
      </c>
      <c r="D7">
        <v>-97.639833333333002</v>
      </c>
      <c r="E7">
        <v>7610</v>
      </c>
      <c r="F7">
        <v>20</v>
      </c>
      <c r="G7">
        <v>28</v>
      </c>
      <c r="H7" t="s">
        <v>16</v>
      </c>
      <c r="I7">
        <v>7.8</v>
      </c>
      <c r="J7">
        <v>34.9</v>
      </c>
      <c r="K7">
        <v>770.7</v>
      </c>
      <c r="L7">
        <v>63.1</v>
      </c>
      <c r="M7">
        <v>15.6</v>
      </c>
      <c r="N7">
        <v>0</v>
      </c>
      <c r="O7" t="s">
        <v>23</v>
      </c>
      <c r="P7" s="6">
        <f t="shared" si="0"/>
        <v>215.9999999999954</v>
      </c>
      <c r="Q7" s="7">
        <f t="shared" si="1"/>
        <v>2.4999999999999467E-3</v>
      </c>
      <c r="R7" s="8">
        <f t="shared" si="2"/>
        <v>3.7739149188883054</v>
      </c>
      <c r="S7" s="8">
        <f t="shared" si="3"/>
        <v>2.344733339105304</v>
      </c>
      <c r="T7" s="8">
        <f t="shared" si="4"/>
        <v>2319.5562058034625</v>
      </c>
      <c r="U7" s="8">
        <f t="shared" si="5"/>
        <v>0</v>
      </c>
      <c r="V7" s="6">
        <f t="shared" si="6"/>
        <v>1326.1111111111393</v>
      </c>
      <c r="W7" s="9">
        <f t="shared" si="7"/>
        <v>6.7367263630371621</v>
      </c>
    </row>
    <row r="8" spans="1:23" x14ac:dyDescent="0.3">
      <c r="A8" t="s">
        <v>15</v>
      </c>
      <c r="B8" s="1">
        <v>0.61600694444444437</v>
      </c>
      <c r="C8">
        <v>38.433333333333003</v>
      </c>
      <c r="D8">
        <v>-97.637500000000003</v>
      </c>
      <c r="E8">
        <v>8205</v>
      </c>
      <c r="F8">
        <v>17</v>
      </c>
      <c r="G8">
        <v>30</v>
      </c>
      <c r="H8" t="s">
        <v>16</v>
      </c>
      <c r="I8">
        <v>7.8</v>
      </c>
      <c r="J8">
        <v>35.1</v>
      </c>
      <c r="K8">
        <v>753.9</v>
      </c>
      <c r="L8">
        <v>63.4</v>
      </c>
      <c r="M8">
        <v>14.4</v>
      </c>
      <c r="N8">
        <v>0</v>
      </c>
      <c r="O8" t="s">
        <v>24</v>
      </c>
      <c r="P8" s="6">
        <f t="shared" si="0"/>
        <v>242.99999999999002</v>
      </c>
      <c r="Q8" s="7">
        <f t="shared" si="1"/>
        <v>2.8124999999998845E-3</v>
      </c>
      <c r="R8" s="8">
        <f t="shared" si="2"/>
        <v>4.1950779701554826</v>
      </c>
      <c r="S8" s="8">
        <f t="shared" si="3"/>
        <v>2.6064019428576013</v>
      </c>
      <c r="T8" s="8">
        <f t="shared" si="4"/>
        <v>2500.914411119239</v>
      </c>
      <c r="U8" s="8">
        <f t="shared" si="5"/>
        <v>0</v>
      </c>
      <c r="V8" s="6">
        <f t="shared" si="6"/>
        <v>1325.6790123457333</v>
      </c>
      <c r="W8" s="9">
        <f t="shared" si="7"/>
        <v>6.7345312746166242</v>
      </c>
    </row>
    <row r="9" spans="1:23" x14ac:dyDescent="0.3">
      <c r="A9" t="s">
        <v>15</v>
      </c>
      <c r="B9" s="1">
        <v>0.61631944444444442</v>
      </c>
      <c r="C9">
        <v>38.436166666666999</v>
      </c>
      <c r="D9">
        <v>-97.635666666667007</v>
      </c>
      <c r="E9">
        <v>8839</v>
      </c>
      <c r="F9">
        <v>42</v>
      </c>
      <c r="G9">
        <v>24</v>
      </c>
      <c r="H9" t="s">
        <v>16</v>
      </c>
      <c r="I9">
        <v>7.8</v>
      </c>
      <c r="J9">
        <v>35.1</v>
      </c>
      <c r="K9">
        <v>737</v>
      </c>
      <c r="L9">
        <v>65.900000000000006</v>
      </c>
      <c r="M9">
        <v>12.7</v>
      </c>
      <c r="N9">
        <v>0</v>
      </c>
      <c r="O9" t="s">
        <v>25</v>
      </c>
      <c r="P9" s="6">
        <f t="shared" si="0"/>
        <v>269.99999999999426</v>
      </c>
      <c r="Q9" s="7">
        <f t="shared" si="1"/>
        <v>3.1249999999999334E-3</v>
      </c>
      <c r="R9" s="8">
        <f t="shared" si="2"/>
        <v>4.5461796904566878</v>
      </c>
      <c r="S9" s="8">
        <f t="shared" si="3"/>
        <v>2.82454144168074</v>
      </c>
      <c r="T9" s="8">
        <f t="shared" si="4"/>
        <v>2694.1599609851255</v>
      </c>
      <c r="U9" s="8">
        <f t="shared" si="5"/>
        <v>0</v>
      </c>
      <c r="V9" s="6">
        <f t="shared" si="6"/>
        <v>1334.0000000000284</v>
      </c>
      <c r="W9" s="9">
        <f t="shared" si="7"/>
        <v>6.7768024059173992</v>
      </c>
    </row>
    <row r="10" spans="1:23" x14ac:dyDescent="0.3">
      <c r="A10" t="s">
        <v>15</v>
      </c>
      <c r="B10" s="1">
        <v>0.61663194444444447</v>
      </c>
      <c r="C10">
        <v>38.439</v>
      </c>
      <c r="D10">
        <v>-97.632833333332997</v>
      </c>
      <c r="E10">
        <v>9481</v>
      </c>
      <c r="F10">
        <v>36</v>
      </c>
      <c r="G10">
        <v>23</v>
      </c>
      <c r="H10" t="s">
        <v>16</v>
      </c>
      <c r="I10">
        <v>7.8</v>
      </c>
      <c r="J10">
        <v>35.299999999999997</v>
      </c>
      <c r="K10">
        <v>719.6</v>
      </c>
      <c r="L10">
        <v>60.3</v>
      </c>
      <c r="M10">
        <v>11.8</v>
      </c>
      <c r="N10">
        <v>0</v>
      </c>
      <c r="O10" t="s">
        <v>26</v>
      </c>
      <c r="P10" s="6">
        <f t="shared" si="0"/>
        <v>296.99999999999847</v>
      </c>
      <c r="Q10" s="7">
        <f t="shared" si="1"/>
        <v>3.4374999999999822E-3</v>
      </c>
      <c r="R10" s="8">
        <f t="shared" si="2"/>
        <v>4.9448749722068586</v>
      </c>
      <c r="S10" s="8">
        <f t="shared" si="3"/>
        <v>3.0722508202321213</v>
      </c>
      <c r="T10" s="8">
        <f t="shared" si="4"/>
        <v>2889.8439405023164</v>
      </c>
      <c r="U10" s="8">
        <f t="shared" si="5"/>
        <v>0</v>
      </c>
      <c r="V10" s="6">
        <f t="shared" si="6"/>
        <v>1342.4242424242493</v>
      </c>
      <c r="W10" s="9">
        <f t="shared" si="7"/>
        <v>6.8195980778278118</v>
      </c>
    </row>
    <row r="11" spans="1:23" x14ac:dyDescent="0.3">
      <c r="A11" t="s">
        <v>15</v>
      </c>
      <c r="B11" s="1">
        <v>0.61725694444444446</v>
      </c>
      <c r="C11">
        <v>38.445</v>
      </c>
      <c r="D11">
        <v>-97.626666666667006</v>
      </c>
      <c r="E11">
        <v>10697</v>
      </c>
      <c r="F11">
        <v>48</v>
      </c>
      <c r="G11">
        <v>33</v>
      </c>
      <c r="H11" t="s">
        <v>16</v>
      </c>
      <c r="I11">
        <v>7.8</v>
      </c>
      <c r="J11">
        <v>35.4</v>
      </c>
      <c r="K11">
        <v>687.4</v>
      </c>
      <c r="L11">
        <v>55.2</v>
      </c>
      <c r="M11">
        <v>10.3</v>
      </c>
      <c r="N11">
        <v>0</v>
      </c>
      <c r="O11" t="s">
        <v>27</v>
      </c>
      <c r="P11" s="6">
        <f t="shared" si="0"/>
        <v>350.99999999999733</v>
      </c>
      <c r="Q11" s="7">
        <f t="shared" si="1"/>
        <v>4.0624999999999689E-3</v>
      </c>
      <c r="R11" s="8">
        <f t="shared" si="2"/>
        <v>5.797970919414789</v>
      </c>
      <c r="S11" s="8">
        <f t="shared" si="3"/>
        <v>3.602279332232408</v>
      </c>
      <c r="T11" s="8">
        <f t="shared" si="4"/>
        <v>3260.4852475006096</v>
      </c>
      <c r="U11" s="8">
        <f t="shared" si="5"/>
        <v>0</v>
      </c>
      <c r="V11" s="6">
        <f t="shared" si="6"/>
        <v>1343.7606837606941</v>
      </c>
      <c r="W11" s="9">
        <f t="shared" si="7"/>
        <v>6.8263872823736786</v>
      </c>
    </row>
    <row r="12" spans="1:23" x14ac:dyDescent="0.3">
      <c r="A12" t="s">
        <v>15</v>
      </c>
      <c r="B12" s="1">
        <v>0.6175694444444445</v>
      </c>
      <c r="C12">
        <v>38.447666666666997</v>
      </c>
      <c r="D12">
        <v>-97.623166666667004</v>
      </c>
      <c r="E12">
        <v>11339</v>
      </c>
      <c r="F12">
        <v>42</v>
      </c>
      <c r="G12">
        <v>36</v>
      </c>
      <c r="H12" t="s">
        <v>16</v>
      </c>
      <c r="I12">
        <v>7.8</v>
      </c>
      <c r="J12">
        <v>35.5</v>
      </c>
      <c r="K12">
        <v>671.6</v>
      </c>
      <c r="L12">
        <v>49.1</v>
      </c>
      <c r="M12">
        <v>9.6999999999999993</v>
      </c>
      <c r="N12">
        <v>0</v>
      </c>
      <c r="O12" t="s">
        <v>28</v>
      </c>
      <c r="P12" s="6">
        <f t="shared" si="0"/>
        <v>378.00000000000153</v>
      </c>
      <c r="Q12" s="7">
        <f t="shared" si="1"/>
        <v>4.3750000000000178E-3</v>
      </c>
      <c r="R12" s="8">
        <f t="shared" si="2"/>
        <v>6.2150357087545824</v>
      </c>
      <c r="S12" s="8">
        <f t="shared" si="3"/>
        <v>3.8614016858492217</v>
      </c>
      <c r="T12" s="8">
        <f t="shared" si="4"/>
        <v>3456.1692270178005</v>
      </c>
      <c r="U12" s="8">
        <f t="shared" si="5"/>
        <v>0</v>
      </c>
      <c r="V12" s="6">
        <f t="shared" si="6"/>
        <v>1349.6825396825343</v>
      </c>
      <c r="W12" s="9">
        <f t="shared" si="7"/>
        <v>6.856470676270698</v>
      </c>
    </row>
    <row r="13" spans="1:23" x14ac:dyDescent="0.3">
      <c r="A13" t="s">
        <v>15</v>
      </c>
      <c r="B13" s="1">
        <v>0.61788194444444444</v>
      </c>
      <c r="C13">
        <v>38.450666666666997</v>
      </c>
      <c r="D13">
        <v>-97.619333333333003</v>
      </c>
      <c r="E13">
        <v>11915</v>
      </c>
      <c r="F13">
        <v>34</v>
      </c>
      <c r="G13">
        <v>33</v>
      </c>
      <c r="H13" t="s">
        <v>16</v>
      </c>
      <c r="I13">
        <v>7.8</v>
      </c>
      <c r="J13">
        <v>35.4</v>
      </c>
      <c r="K13">
        <v>657.6</v>
      </c>
      <c r="L13">
        <v>42.8</v>
      </c>
      <c r="M13">
        <v>8</v>
      </c>
      <c r="N13">
        <v>0</v>
      </c>
      <c r="O13" t="s">
        <v>29</v>
      </c>
      <c r="P13" s="6">
        <f t="shared" si="0"/>
        <v>404.99999999999613</v>
      </c>
      <c r="Q13" s="7">
        <f t="shared" si="1"/>
        <v>4.6874999999999556E-3</v>
      </c>
      <c r="R13" s="8">
        <f t="shared" si="2"/>
        <v>6.6801710881356646</v>
      </c>
      <c r="S13" s="8">
        <f t="shared" si="3"/>
        <v>4.1503902970586886</v>
      </c>
      <c r="T13" s="8">
        <f t="shared" si="4"/>
        <v>3631.7361619117287</v>
      </c>
      <c r="U13" s="8">
        <f t="shared" si="5"/>
        <v>0</v>
      </c>
      <c r="V13" s="6">
        <f t="shared" si="6"/>
        <v>1345.0370370370499</v>
      </c>
      <c r="W13" s="9">
        <f t="shared" si="7"/>
        <v>6.8328712358624415</v>
      </c>
    </row>
    <row r="14" spans="1:23" x14ac:dyDescent="0.3">
      <c r="A14" t="s">
        <v>15</v>
      </c>
      <c r="B14" s="1">
        <v>0.61819444444444438</v>
      </c>
      <c r="C14">
        <v>38.453499999999998</v>
      </c>
      <c r="D14">
        <v>-97.614999999999995</v>
      </c>
      <c r="E14">
        <v>12499</v>
      </c>
      <c r="F14">
        <v>52</v>
      </c>
      <c r="G14">
        <v>39</v>
      </c>
      <c r="H14" t="s">
        <v>16</v>
      </c>
      <c r="I14">
        <v>7.8</v>
      </c>
      <c r="J14">
        <v>35.4</v>
      </c>
      <c r="K14">
        <v>642.70000000000005</v>
      </c>
      <c r="L14">
        <v>42.9</v>
      </c>
      <c r="M14">
        <v>7</v>
      </c>
      <c r="N14">
        <v>0</v>
      </c>
      <c r="O14" t="s">
        <v>30</v>
      </c>
      <c r="P14" s="6">
        <f t="shared" si="0"/>
        <v>431.99999999999079</v>
      </c>
      <c r="Q14" s="7">
        <f t="shared" si="1"/>
        <v>4.9999999999998934E-3</v>
      </c>
      <c r="R14" s="8">
        <f t="shared" si="2"/>
        <v>7.1571454468069753</v>
      </c>
      <c r="S14" s="8">
        <f t="shared" si="3"/>
        <v>4.4467344661011738</v>
      </c>
      <c r="T14" s="8">
        <f t="shared" si="4"/>
        <v>3809.7415264569613</v>
      </c>
      <c r="U14" s="8">
        <f t="shared" si="5"/>
        <v>0</v>
      </c>
      <c r="V14" s="6">
        <f t="shared" si="6"/>
        <v>1342.0833333333619</v>
      </c>
      <c r="W14" s="9">
        <f t="shared" si="7"/>
        <v>6.81786623858694</v>
      </c>
    </row>
    <row r="15" spans="1:23" x14ac:dyDescent="0.3">
      <c r="A15" t="s">
        <v>15</v>
      </c>
      <c r="B15" s="1">
        <v>0.61850694444444443</v>
      </c>
      <c r="C15">
        <v>38.455833333332997</v>
      </c>
      <c r="D15">
        <v>-97.610666666667001</v>
      </c>
      <c r="E15">
        <v>13148</v>
      </c>
      <c r="F15">
        <v>48</v>
      </c>
      <c r="G15">
        <v>42</v>
      </c>
      <c r="H15" t="s">
        <v>16</v>
      </c>
      <c r="I15">
        <v>7.8</v>
      </c>
      <c r="J15">
        <v>35.4</v>
      </c>
      <c r="K15">
        <v>627.29999999999995</v>
      </c>
      <c r="L15">
        <v>42.2</v>
      </c>
      <c r="M15">
        <v>5.6</v>
      </c>
      <c r="N15">
        <v>0</v>
      </c>
      <c r="O15" t="s">
        <v>31</v>
      </c>
      <c r="P15" s="6">
        <f t="shared" si="0"/>
        <v>458.999999999995</v>
      </c>
      <c r="Q15" s="7">
        <f t="shared" si="1"/>
        <v>5.3124999999999423E-3</v>
      </c>
      <c r="R15" s="8">
        <f t="shared" si="2"/>
        <v>7.5919297747407626</v>
      </c>
      <c r="S15" s="8">
        <f t="shared" si="3"/>
        <v>4.7168659690464354</v>
      </c>
      <c r="T15" s="8">
        <f t="shared" si="4"/>
        <v>4007.5591319190439</v>
      </c>
      <c r="U15" s="8">
        <f t="shared" si="5"/>
        <v>0</v>
      </c>
      <c r="V15" s="6">
        <f t="shared" si="6"/>
        <v>1347.973856209165</v>
      </c>
      <c r="W15" s="9">
        <f t="shared" si="7"/>
        <v>6.8477904586745355</v>
      </c>
    </row>
    <row r="16" spans="1:23" x14ac:dyDescent="0.3">
      <c r="A16" t="s">
        <v>15</v>
      </c>
      <c r="B16" s="1">
        <v>0.61881944444444448</v>
      </c>
      <c r="C16">
        <v>38.457999999999998</v>
      </c>
      <c r="D16">
        <v>-97.605833333332995</v>
      </c>
      <c r="E16">
        <v>13688</v>
      </c>
      <c r="F16">
        <v>57</v>
      </c>
      <c r="G16">
        <v>25</v>
      </c>
      <c r="H16" t="s">
        <v>16</v>
      </c>
      <c r="I16">
        <v>7.8</v>
      </c>
      <c r="J16">
        <v>35.200000000000003</v>
      </c>
      <c r="K16">
        <v>614</v>
      </c>
      <c r="L16">
        <v>45.8</v>
      </c>
      <c r="M16">
        <v>4.5</v>
      </c>
      <c r="N16">
        <v>0</v>
      </c>
      <c r="O16" t="s">
        <v>32</v>
      </c>
      <c r="P16" s="6">
        <f t="shared" si="0"/>
        <v>485.9999999999992</v>
      </c>
      <c r="Q16" s="7">
        <f t="shared" si="1"/>
        <v>5.6249999999999911E-3</v>
      </c>
      <c r="R16" s="8">
        <f t="shared" si="2"/>
        <v>8.0422079803266975</v>
      </c>
      <c r="S16" s="8">
        <f t="shared" si="3"/>
        <v>4.9966238181769764</v>
      </c>
      <c r="T16" s="8">
        <f t="shared" si="4"/>
        <v>4172.1531333821022</v>
      </c>
      <c r="U16" s="8">
        <f t="shared" si="5"/>
        <v>0</v>
      </c>
      <c r="V16" s="6">
        <f t="shared" si="6"/>
        <v>1339.7530864197552</v>
      </c>
      <c r="W16" s="9">
        <f t="shared" si="7"/>
        <v>6.8060284403181903</v>
      </c>
    </row>
    <row r="17" spans="1:23" x14ac:dyDescent="0.3">
      <c r="A17" t="s">
        <v>15</v>
      </c>
      <c r="B17" s="1">
        <v>0.61913194444444442</v>
      </c>
      <c r="C17">
        <v>38.459833333333002</v>
      </c>
      <c r="D17">
        <v>-97.601666666667001</v>
      </c>
      <c r="E17">
        <v>14274</v>
      </c>
      <c r="F17">
        <v>51</v>
      </c>
      <c r="G17">
        <v>29</v>
      </c>
      <c r="H17" t="s">
        <v>16</v>
      </c>
      <c r="I17">
        <v>7.8</v>
      </c>
      <c r="J17">
        <v>35.1</v>
      </c>
      <c r="K17">
        <v>601</v>
      </c>
      <c r="L17">
        <v>45</v>
      </c>
      <c r="M17">
        <v>3.3</v>
      </c>
      <c r="N17">
        <v>0</v>
      </c>
      <c r="O17" t="s">
        <v>33</v>
      </c>
      <c r="P17" s="6">
        <f t="shared" si="0"/>
        <v>512.99999999999386</v>
      </c>
      <c r="Q17" s="7">
        <f t="shared" si="1"/>
        <v>5.9374999999999289E-3</v>
      </c>
      <c r="R17" s="8">
        <f t="shared" si="2"/>
        <v>8.4305320639648755</v>
      </c>
      <c r="S17" s="8">
        <f t="shared" si="3"/>
        <v>5.2378895713413769</v>
      </c>
      <c r="T17" s="8">
        <f t="shared" si="4"/>
        <v>4350.7681053401611</v>
      </c>
      <c r="U17" s="8">
        <f t="shared" si="5"/>
        <v>0</v>
      </c>
      <c r="V17" s="6">
        <f t="shared" si="6"/>
        <v>1337.7777777777937</v>
      </c>
      <c r="W17" s="9">
        <f t="shared" si="7"/>
        <v>6.7959937503951968</v>
      </c>
    </row>
    <row r="18" spans="1:23" x14ac:dyDescent="0.3">
      <c r="A18" t="s">
        <v>15</v>
      </c>
      <c r="B18" s="1">
        <v>0.61944444444444446</v>
      </c>
      <c r="C18">
        <v>38.461666666667</v>
      </c>
      <c r="D18">
        <v>-97.596999999999994</v>
      </c>
      <c r="E18">
        <v>14838</v>
      </c>
      <c r="F18">
        <v>69</v>
      </c>
      <c r="G18">
        <v>35</v>
      </c>
      <c r="H18" t="s">
        <v>16</v>
      </c>
      <c r="I18">
        <v>7.8</v>
      </c>
      <c r="J18">
        <v>35</v>
      </c>
      <c r="K18">
        <v>587.5</v>
      </c>
      <c r="L18">
        <v>45.6</v>
      </c>
      <c r="M18">
        <v>1.9</v>
      </c>
      <c r="N18">
        <v>0</v>
      </c>
      <c r="O18" t="s">
        <v>34</v>
      </c>
      <c r="P18" s="6">
        <f t="shared" si="0"/>
        <v>539.99999999999807</v>
      </c>
      <c r="Q18" s="7">
        <f t="shared" si="1"/>
        <v>6.2499999999999778E-3</v>
      </c>
      <c r="R18" s="8">
        <f t="shared" si="2"/>
        <v>8.8500532690605578</v>
      </c>
      <c r="S18" s="8">
        <f t="shared" si="3"/>
        <v>5.4985380960673238</v>
      </c>
      <c r="T18" s="8">
        <f t="shared" si="4"/>
        <v>4522.6773957571322</v>
      </c>
      <c r="U18" s="8">
        <f t="shared" si="5"/>
        <v>0</v>
      </c>
      <c r="V18" s="6">
        <f t="shared" si="6"/>
        <v>1333.5555555555602</v>
      </c>
      <c r="W18" s="9">
        <f t="shared" si="7"/>
        <v>6.7745446006845897</v>
      </c>
    </row>
    <row r="19" spans="1:23" x14ac:dyDescent="0.3">
      <c r="A19" t="s">
        <v>15</v>
      </c>
      <c r="B19" s="1">
        <v>0.61975694444444451</v>
      </c>
      <c r="C19">
        <v>38.463666666667002</v>
      </c>
      <c r="D19">
        <v>-97.592166666666998</v>
      </c>
      <c r="E19">
        <v>15492</v>
      </c>
      <c r="F19">
        <v>77</v>
      </c>
      <c r="G19">
        <v>31</v>
      </c>
      <c r="H19" t="s">
        <v>16</v>
      </c>
      <c r="I19">
        <v>7.8</v>
      </c>
      <c r="J19">
        <v>34.799999999999997</v>
      </c>
      <c r="K19">
        <v>573.5</v>
      </c>
      <c r="L19">
        <v>42.5</v>
      </c>
      <c r="M19">
        <v>-0.5</v>
      </c>
      <c r="N19">
        <v>0</v>
      </c>
      <c r="O19" t="s">
        <v>35</v>
      </c>
      <c r="P19" s="6">
        <f t="shared" si="0"/>
        <v>567.00000000000227</v>
      </c>
      <c r="Q19" s="7">
        <f t="shared" si="1"/>
        <v>6.5625000000000266E-3</v>
      </c>
      <c r="R19" s="8">
        <f t="shared" si="2"/>
        <v>9.2963550434654323</v>
      </c>
      <c r="S19" s="8">
        <f t="shared" si="3"/>
        <v>5.7758253885050728</v>
      </c>
      <c r="T19" s="8">
        <f t="shared" si="4"/>
        <v>4722.0190197512802</v>
      </c>
      <c r="U19" s="8">
        <f t="shared" si="5"/>
        <v>0</v>
      </c>
      <c r="V19" s="6">
        <f t="shared" si="6"/>
        <v>1339.2592592592539</v>
      </c>
      <c r="W19" s="9">
        <f t="shared" si="7"/>
        <v>6.8035197678373862</v>
      </c>
    </row>
    <row r="20" spans="1:23" x14ac:dyDescent="0.3">
      <c r="A20" t="s">
        <v>15</v>
      </c>
      <c r="B20" s="1">
        <v>0.62006944444444445</v>
      </c>
      <c r="C20">
        <v>38.465833333333002</v>
      </c>
      <c r="D20">
        <v>-97.587000000000003</v>
      </c>
      <c r="E20">
        <v>16047</v>
      </c>
      <c r="F20">
        <v>72</v>
      </c>
      <c r="G20">
        <v>39</v>
      </c>
      <c r="H20" t="s">
        <v>16</v>
      </c>
      <c r="I20">
        <v>7.8</v>
      </c>
      <c r="J20">
        <v>34.6</v>
      </c>
      <c r="K20">
        <v>561.1</v>
      </c>
      <c r="L20">
        <v>39.799999999999997</v>
      </c>
      <c r="M20">
        <v>-0.8</v>
      </c>
      <c r="N20">
        <v>0</v>
      </c>
      <c r="O20" t="s">
        <v>36</v>
      </c>
      <c r="P20" s="6">
        <f t="shared" si="0"/>
        <v>593.99999999999693</v>
      </c>
      <c r="Q20" s="7">
        <f t="shared" si="1"/>
        <v>6.8749999999999645E-3</v>
      </c>
      <c r="R20" s="8">
        <f t="shared" si="2"/>
        <v>9.7788562354786865</v>
      </c>
      <c r="S20" s="8">
        <f t="shared" si="3"/>
        <v>6.0756033791029074</v>
      </c>
      <c r="T20" s="8">
        <f t="shared" si="4"/>
        <v>4891.1850768105342</v>
      </c>
      <c r="U20" s="8">
        <f t="shared" si="5"/>
        <v>0</v>
      </c>
      <c r="V20" s="6">
        <f t="shared" si="6"/>
        <v>1334.4444444444514</v>
      </c>
      <c r="W20" s="9">
        <f t="shared" si="7"/>
        <v>6.7790602111499805</v>
      </c>
    </row>
    <row r="21" spans="1:23" x14ac:dyDescent="0.3">
      <c r="A21" t="s">
        <v>15</v>
      </c>
      <c r="B21" s="1">
        <v>0.62069444444444444</v>
      </c>
      <c r="C21">
        <v>38.469000000000001</v>
      </c>
      <c r="D21">
        <v>-97.575500000000005</v>
      </c>
      <c r="E21">
        <v>17162</v>
      </c>
      <c r="F21">
        <v>72</v>
      </c>
      <c r="G21">
        <v>41</v>
      </c>
      <c r="H21" t="s">
        <v>16</v>
      </c>
      <c r="I21">
        <v>7.7</v>
      </c>
      <c r="J21">
        <v>34.1</v>
      </c>
      <c r="K21">
        <v>537.4</v>
      </c>
      <c r="L21">
        <v>27.1</v>
      </c>
      <c r="M21">
        <v>-2.2999999999999998</v>
      </c>
      <c r="N21">
        <v>0</v>
      </c>
      <c r="O21" t="s">
        <v>37</v>
      </c>
      <c r="P21" s="6">
        <f t="shared" si="0"/>
        <v>647.99999999999579</v>
      </c>
      <c r="Q21" s="7">
        <f t="shared" si="1"/>
        <v>7.4999999999999512E-3</v>
      </c>
      <c r="R21" s="8">
        <f t="shared" si="2"/>
        <v>10.733058559510001</v>
      </c>
      <c r="S21" s="8">
        <f t="shared" si="3"/>
        <v>6.6684492830235627</v>
      </c>
      <c r="T21" s="8">
        <f t="shared" si="4"/>
        <v>5231.0412094611065</v>
      </c>
      <c r="U21" s="8">
        <f t="shared" si="5"/>
        <v>0</v>
      </c>
      <c r="V21" s="6">
        <f t="shared" si="6"/>
        <v>1326.4814814814902</v>
      </c>
      <c r="W21" s="9">
        <f t="shared" si="7"/>
        <v>6.7386078673976373</v>
      </c>
    </row>
    <row r="22" spans="1:23" x14ac:dyDescent="0.3">
      <c r="A22" t="s">
        <v>15</v>
      </c>
      <c r="B22" s="1">
        <v>0.62100694444444449</v>
      </c>
      <c r="C22">
        <v>38.47</v>
      </c>
      <c r="D22">
        <v>-97.569833333332994</v>
      </c>
      <c r="E22">
        <v>17726</v>
      </c>
      <c r="F22">
        <v>66</v>
      </c>
      <c r="G22">
        <v>37</v>
      </c>
      <c r="H22" t="s">
        <v>16</v>
      </c>
      <c r="I22">
        <v>7.7</v>
      </c>
      <c r="J22">
        <v>33.799999999999997</v>
      </c>
      <c r="K22">
        <v>525.1</v>
      </c>
      <c r="L22">
        <v>24.6</v>
      </c>
      <c r="M22">
        <v>-2.2999999999999998</v>
      </c>
      <c r="N22">
        <v>0</v>
      </c>
      <c r="O22" t="s">
        <v>38</v>
      </c>
      <c r="P22" s="6">
        <f t="shared" si="0"/>
        <v>675</v>
      </c>
      <c r="Q22" s="7">
        <f t="shared" si="1"/>
        <v>7.8125E-3</v>
      </c>
      <c r="R22" s="8">
        <f t="shared" si="2"/>
        <v>11.167976326162691</v>
      </c>
      <c r="S22" s="8">
        <f t="shared" si="3"/>
        <v>6.9386636914448792</v>
      </c>
      <c r="T22" s="8">
        <f t="shared" si="4"/>
        <v>5402.9504998780785</v>
      </c>
      <c r="U22" s="8">
        <f t="shared" si="5"/>
        <v>0</v>
      </c>
      <c r="V22" s="6">
        <f t="shared" si="6"/>
        <v>1323.5555555555557</v>
      </c>
      <c r="W22" s="9">
        <f t="shared" si="7"/>
        <v>6.7237439829490553</v>
      </c>
    </row>
    <row r="23" spans="1:23" x14ac:dyDescent="0.3">
      <c r="A23" t="s">
        <v>15</v>
      </c>
      <c r="B23" s="1">
        <v>0.62131944444444442</v>
      </c>
      <c r="C23">
        <v>38.470666666667</v>
      </c>
      <c r="D23">
        <v>-97.564499999999995</v>
      </c>
      <c r="E23">
        <v>18300</v>
      </c>
      <c r="F23">
        <v>82</v>
      </c>
      <c r="G23">
        <v>30</v>
      </c>
      <c r="H23" t="s">
        <v>16</v>
      </c>
      <c r="I23">
        <v>7.7</v>
      </c>
      <c r="J23">
        <v>33.6</v>
      </c>
      <c r="K23">
        <v>513.5</v>
      </c>
      <c r="L23">
        <v>23.4</v>
      </c>
      <c r="M23">
        <v>-3.4</v>
      </c>
      <c r="N23">
        <v>0</v>
      </c>
      <c r="O23" t="s">
        <v>39</v>
      </c>
      <c r="P23" s="6">
        <f t="shared" si="0"/>
        <v>701.99999999999466</v>
      </c>
      <c r="Q23" s="7">
        <f t="shared" si="1"/>
        <v>8.1249999999999378E-3</v>
      </c>
      <c r="R23" s="8">
        <f t="shared" si="2"/>
        <v>11.562356404024278</v>
      </c>
      <c r="S23" s="8">
        <f t="shared" si="3"/>
        <v>7.1836920338202841</v>
      </c>
      <c r="T23" s="8">
        <f t="shared" si="4"/>
        <v>5577.9078273591804</v>
      </c>
      <c r="U23" s="8">
        <f t="shared" si="5"/>
        <v>0</v>
      </c>
      <c r="V23" s="6">
        <f t="shared" si="6"/>
        <v>1321.7094017094118</v>
      </c>
      <c r="W23" s="9">
        <f t="shared" si="7"/>
        <v>6.7143654073671657</v>
      </c>
    </row>
    <row r="24" spans="1:23" x14ac:dyDescent="0.3">
      <c r="A24" t="s">
        <v>15</v>
      </c>
      <c r="B24" s="1">
        <v>0.62194444444444441</v>
      </c>
      <c r="C24">
        <v>38.472000000000001</v>
      </c>
      <c r="D24">
        <v>-97.554833333332994</v>
      </c>
      <c r="E24">
        <v>19389</v>
      </c>
      <c r="F24">
        <v>73</v>
      </c>
      <c r="G24">
        <v>35</v>
      </c>
      <c r="H24" t="s">
        <v>16</v>
      </c>
      <c r="I24">
        <v>7.7</v>
      </c>
      <c r="J24">
        <v>33</v>
      </c>
      <c r="K24">
        <v>491.2</v>
      </c>
      <c r="L24">
        <v>25.4</v>
      </c>
      <c r="M24">
        <v>-6.8</v>
      </c>
      <c r="N24">
        <v>0</v>
      </c>
      <c r="O24" t="s">
        <v>40</v>
      </c>
      <c r="P24" s="6">
        <f t="shared" si="0"/>
        <v>755.99999999999352</v>
      </c>
      <c r="Q24" s="7">
        <f t="shared" si="1"/>
        <v>8.7499999999999245E-3</v>
      </c>
      <c r="R24" s="8">
        <f t="shared" si="2"/>
        <v>12.299602147800433</v>
      </c>
      <c r="S24" s="8">
        <f t="shared" si="3"/>
        <v>7.641742814428409</v>
      </c>
      <c r="T24" s="8">
        <f t="shared" si="4"/>
        <v>5909.839063643014</v>
      </c>
      <c r="U24" s="8">
        <f t="shared" si="5"/>
        <v>0</v>
      </c>
      <c r="V24" s="6">
        <f t="shared" si="6"/>
        <v>1313.7301587301702</v>
      </c>
      <c r="W24" s="9">
        <f t="shared" si="7"/>
        <v>6.673830360126443</v>
      </c>
    </row>
    <row r="25" spans="1:23" x14ac:dyDescent="0.3">
      <c r="A25" t="s">
        <v>15</v>
      </c>
      <c r="B25" s="1">
        <v>0.62225694444444446</v>
      </c>
      <c r="C25">
        <v>38.472833333333</v>
      </c>
      <c r="D25">
        <v>-97.549833333332998</v>
      </c>
      <c r="E25">
        <v>20009</v>
      </c>
      <c r="F25">
        <v>92</v>
      </c>
      <c r="G25">
        <v>29</v>
      </c>
      <c r="H25" t="s">
        <v>16</v>
      </c>
      <c r="I25">
        <v>7.7</v>
      </c>
      <c r="J25">
        <v>32.6</v>
      </c>
      <c r="K25">
        <v>479.4</v>
      </c>
      <c r="L25">
        <v>26.6</v>
      </c>
      <c r="M25">
        <v>-8.5</v>
      </c>
      <c r="N25">
        <v>0</v>
      </c>
      <c r="O25" t="s">
        <v>41</v>
      </c>
      <c r="P25" s="6">
        <f t="shared" si="0"/>
        <v>782.99999999999773</v>
      </c>
      <c r="Q25" s="7">
        <f t="shared" si="1"/>
        <v>9.0624999999999734E-3</v>
      </c>
      <c r="R25" s="8">
        <f t="shared" si="2"/>
        <v>12.696642617849811</v>
      </c>
      <c r="S25" s="8">
        <f t="shared" si="3"/>
        <v>7.8884240584700871</v>
      </c>
      <c r="T25" s="8">
        <f t="shared" si="4"/>
        <v>6098.817361619117</v>
      </c>
      <c r="U25" s="8">
        <f t="shared" si="5"/>
        <v>0</v>
      </c>
      <c r="V25" s="6">
        <f t="shared" si="6"/>
        <v>1315.9386973180115</v>
      </c>
      <c r="W25" s="9">
        <f t="shared" si="7"/>
        <v>6.6850498725819483</v>
      </c>
    </row>
    <row r="26" spans="1:23" x14ac:dyDescent="0.3">
      <c r="A26" t="s">
        <v>15</v>
      </c>
      <c r="B26" s="1">
        <v>0.6225694444444444</v>
      </c>
      <c r="C26">
        <v>38.473500000000001</v>
      </c>
      <c r="D26">
        <v>-97.545166666667001</v>
      </c>
      <c r="E26">
        <v>20568</v>
      </c>
      <c r="F26">
        <v>92</v>
      </c>
      <c r="G26">
        <v>23</v>
      </c>
      <c r="H26" t="s">
        <v>16</v>
      </c>
      <c r="I26">
        <v>7.7</v>
      </c>
      <c r="J26">
        <v>32.299999999999997</v>
      </c>
      <c r="K26">
        <v>468.5</v>
      </c>
      <c r="L26">
        <v>27.2</v>
      </c>
      <c r="M26">
        <v>-9.5</v>
      </c>
      <c r="N26">
        <v>0</v>
      </c>
      <c r="O26" t="s">
        <v>42</v>
      </c>
      <c r="P26" s="6">
        <f t="shared" si="0"/>
        <v>809.99999999999227</v>
      </c>
      <c r="Q26" s="7">
        <f t="shared" si="1"/>
        <v>9.3749999999999112E-3</v>
      </c>
      <c r="R26" s="8">
        <f t="shared" si="2"/>
        <v>13.06247470307833</v>
      </c>
      <c r="S26" s="8">
        <f t="shared" si="3"/>
        <v>8.1157155330225663</v>
      </c>
      <c r="T26" s="8">
        <f t="shared" si="4"/>
        <v>6269.2026335040227</v>
      </c>
      <c r="U26" s="8">
        <f t="shared" si="5"/>
        <v>0</v>
      </c>
      <c r="V26" s="6">
        <f t="shared" si="6"/>
        <v>1313.481481481494</v>
      </c>
      <c r="W26" s="9">
        <f t="shared" si="7"/>
        <v>6.672567064341492</v>
      </c>
    </row>
    <row r="27" spans="1:23" x14ac:dyDescent="0.3">
      <c r="A27" t="s">
        <v>15</v>
      </c>
      <c r="B27" s="1">
        <v>0.62288194444444445</v>
      </c>
      <c r="C27">
        <v>38.473999999999997</v>
      </c>
      <c r="D27">
        <v>-97.541666666666998</v>
      </c>
      <c r="E27">
        <v>21169</v>
      </c>
      <c r="F27">
        <v>68</v>
      </c>
      <c r="G27">
        <v>26</v>
      </c>
      <c r="H27" t="s">
        <v>16</v>
      </c>
      <c r="I27">
        <v>7.7</v>
      </c>
      <c r="J27">
        <v>31.8</v>
      </c>
      <c r="K27">
        <v>457.9</v>
      </c>
      <c r="L27">
        <v>26.3</v>
      </c>
      <c r="M27">
        <v>-10.6</v>
      </c>
      <c r="N27">
        <v>0</v>
      </c>
      <c r="O27" t="s">
        <v>43</v>
      </c>
      <c r="P27" s="6">
        <f t="shared" si="0"/>
        <v>836.99999999999659</v>
      </c>
      <c r="Q27" s="7">
        <f t="shared" si="1"/>
        <v>9.68749999999996E-3</v>
      </c>
      <c r="R27" s="8">
        <f t="shared" si="2"/>
        <v>13.3386589001716</v>
      </c>
      <c r="S27" s="8">
        <f t="shared" si="3"/>
        <v>8.2873087746766139</v>
      </c>
      <c r="T27" s="8">
        <f t="shared" si="4"/>
        <v>6452.3896610582779</v>
      </c>
      <c r="U27" s="8">
        <f t="shared" si="5"/>
        <v>0</v>
      </c>
      <c r="V27" s="6">
        <f t="shared" si="6"/>
        <v>1314.1935483871023</v>
      </c>
      <c r="W27" s="9">
        <f t="shared" si="7"/>
        <v>6.6761844082088828</v>
      </c>
    </row>
    <row r="28" spans="1:23" x14ac:dyDescent="0.3">
      <c r="A28" t="s">
        <v>15</v>
      </c>
      <c r="B28" s="1">
        <v>0.6231944444444445</v>
      </c>
      <c r="C28">
        <v>38.474833333333002</v>
      </c>
      <c r="D28">
        <v>-97.538499999999999</v>
      </c>
      <c r="E28">
        <v>21751</v>
      </c>
      <c r="F28">
        <v>60</v>
      </c>
      <c r="G28">
        <v>18</v>
      </c>
      <c r="H28" t="s">
        <v>16</v>
      </c>
      <c r="I28">
        <v>7.7</v>
      </c>
      <c r="J28">
        <v>31.5</v>
      </c>
      <c r="K28">
        <v>446.9</v>
      </c>
      <c r="L28">
        <v>26.1</v>
      </c>
      <c r="M28">
        <v>-10.7</v>
      </c>
      <c r="N28">
        <v>0</v>
      </c>
      <c r="O28" t="s">
        <v>44</v>
      </c>
      <c r="P28" s="6">
        <f t="shared" si="0"/>
        <v>864.0000000000008</v>
      </c>
      <c r="Q28" s="7">
        <f t="shared" si="1"/>
        <v>1.0000000000000009E-2</v>
      </c>
      <c r="R28" s="8">
        <f t="shared" si="2"/>
        <v>13.614977897187449</v>
      </c>
      <c r="S28" s="8">
        <f t="shared" si="3"/>
        <v>8.4589857675225613</v>
      </c>
      <c r="T28" s="8">
        <f t="shared" si="4"/>
        <v>6629.785418190685</v>
      </c>
      <c r="U28" s="8">
        <f t="shared" si="5"/>
        <v>0</v>
      </c>
      <c r="V28" s="6">
        <f t="shared" si="6"/>
        <v>1313.5416666666656</v>
      </c>
      <c r="W28" s="9">
        <f t="shared" si="7"/>
        <v>6.6728728088000162</v>
      </c>
    </row>
    <row r="29" spans="1:23" x14ac:dyDescent="0.3">
      <c r="A29" t="s">
        <v>15</v>
      </c>
      <c r="B29" s="1">
        <v>0.62350694444444443</v>
      </c>
      <c r="C29">
        <v>38.475499999999997</v>
      </c>
      <c r="D29">
        <v>-97.535333333333</v>
      </c>
      <c r="E29">
        <v>22332</v>
      </c>
      <c r="F29">
        <v>61</v>
      </c>
      <c r="G29">
        <v>21</v>
      </c>
      <c r="H29" t="s">
        <v>16</v>
      </c>
      <c r="I29">
        <v>7.7</v>
      </c>
      <c r="J29">
        <v>31</v>
      </c>
      <c r="K29">
        <v>436.8</v>
      </c>
      <c r="L29">
        <v>26</v>
      </c>
      <c r="M29">
        <v>-12.3</v>
      </c>
      <c r="N29">
        <v>0</v>
      </c>
      <c r="O29" t="s">
        <v>45</v>
      </c>
      <c r="P29" s="6">
        <f t="shared" si="0"/>
        <v>890.99999999999545</v>
      </c>
      <c r="Q29" s="7">
        <f t="shared" si="1"/>
        <v>1.0312499999999947E-2</v>
      </c>
      <c r="R29" s="8">
        <f t="shared" si="2"/>
        <v>13.880955650192845</v>
      </c>
      <c r="S29" s="8">
        <f t="shared" si="3"/>
        <v>8.6242377454648143</v>
      </c>
      <c r="T29" s="8">
        <f t="shared" si="4"/>
        <v>6806.8763716166786</v>
      </c>
      <c r="U29" s="8">
        <f t="shared" si="5"/>
        <v>0</v>
      </c>
      <c r="V29" s="6">
        <f t="shared" si="6"/>
        <v>1312.8619528619595</v>
      </c>
      <c r="W29" s="9">
        <f t="shared" si="7"/>
        <v>6.6694198206837729</v>
      </c>
    </row>
    <row r="30" spans="1:23" x14ac:dyDescent="0.3">
      <c r="A30" t="s">
        <v>15</v>
      </c>
      <c r="B30" s="1">
        <v>0.62413194444444442</v>
      </c>
      <c r="C30">
        <v>38.476999999999997</v>
      </c>
      <c r="D30">
        <v>-97.528000000000006</v>
      </c>
      <c r="E30">
        <v>23544</v>
      </c>
      <c r="F30">
        <v>87</v>
      </c>
      <c r="G30">
        <v>23</v>
      </c>
      <c r="H30" t="s">
        <v>16</v>
      </c>
      <c r="I30">
        <v>7.7</v>
      </c>
      <c r="J30">
        <v>30.2</v>
      </c>
      <c r="K30">
        <v>415.5</v>
      </c>
      <c r="L30">
        <v>22.6</v>
      </c>
      <c r="M30">
        <v>-14.5</v>
      </c>
      <c r="N30">
        <v>0</v>
      </c>
      <c r="O30" t="s">
        <v>46</v>
      </c>
      <c r="P30" s="6">
        <f t="shared" si="0"/>
        <v>944.9999999999942</v>
      </c>
      <c r="Q30" s="7">
        <f t="shared" si="1"/>
        <v>1.0937499999999933E-2</v>
      </c>
      <c r="R30" s="8">
        <f t="shared" si="2"/>
        <v>14.496944359072881</v>
      </c>
      <c r="S30" s="8">
        <f t="shared" si="3"/>
        <v>9.00695153029198</v>
      </c>
      <c r="T30" s="8">
        <f t="shared" si="4"/>
        <v>7176.2984637893196</v>
      </c>
      <c r="U30" s="8">
        <f t="shared" si="5"/>
        <v>0</v>
      </c>
      <c r="V30" s="6">
        <f t="shared" si="6"/>
        <v>1314.7936507936588</v>
      </c>
      <c r="W30" s="9">
        <f t="shared" si="7"/>
        <v>6.6792329655046476</v>
      </c>
    </row>
    <row r="31" spans="1:23" x14ac:dyDescent="0.3">
      <c r="A31" t="s">
        <v>15</v>
      </c>
      <c r="B31" s="1">
        <v>0.62444444444444447</v>
      </c>
      <c r="C31">
        <v>38.477666666666998</v>
      </c>
      <c r="D31">
        <v>-97.522999999999996</v>
      </c>
      <c r="E31">
        <v>24106</v>
      </c>
      <c r="F31">
        <v>90</v>
      </c>
      <c r="G31">
        <v>37</v>
      </c>
      <c r="H31" t="s">
        <v>16</v>
      </c>
      <c r="I31">
        <v>7.7</v>
      </c>
      <c r="J31">
        <v>29.8</v>
      </c>
      <c r="K31">
        <v>405.6</v>
      </c>
      <c r="L31">
        <v>21.6</v>
      </c>
      <c r="M31">
        <v>-16.3</v>
      </c>
      <c r="N31">
        <v>0</v>
      </c>
      <c r="O31" t="s">
        <v>47</v>
      </c>
      <c r="P31" s="6">
        <f t="shared" si="0"/>
        <v>971.99999999999841</v>
      </c>
      <c r="Q31" s="7">
        <f t="shared" si="1"/>
        <v>1.1249999999999982E-2</v>
      </c>
      <c r="R31" s="8">
        <f t="shared" si="2"/>
        <v>14.896666991328377</v>
      </c>
      <c r="S31" s="8">
        <f t="shared" si="3"/>
        <v>9.2552992017123206</v>
      </c>
      <c r="T31" s="8">
        <f t="shared" si="4"/>
        <v>7347.5981467934644</v>
      </c>
      <c r="U31" s="8">
        <f t="shared" si="5"/>
        <v>0</v>
      </c>
      <c r="V31" s="6">
        <f t="shared" si="6"/>
        <v>1312.9629629629651</v>
      </c>
      <c r="W31" s="9">
        <f t="shared" si="7"/>
        <v>6.6699329582366342</v>
      </c>
    </row>
    <row r="32" spans="1:23" x14ac:dyDescent="0.3">
      <c r="A32" t="s">
        <v>15</v>
      </c>
      <c r="B32" s="1">
        <v>0.62506944444444446</v>
      </c>
      <c r="C32">
        <v>38.478166666667001</v>
      </c>
      <c r="D32">
        <v>-97.512833333333006</v>
      </c>
      <c r="E32">
        <v>25255</v>
      </c>
      <c r="F32">
        <v>80</v>
      </c>
      <c r="G32">
        <v>39</v>
      </c>
      <c r="H32" t="s">
        <v>16</v>
      </c>
      <c r="I32">
        <v>7.7</v>
      </c>
      <c r="J32">
        <v>28.9</v>
      </c>
      <c r="K32">
        <v>386.9</v>
      </c>
      <c r="L32">
        <v>21.4</v>
      </c>
      <c r="M32">
        <v>-17.600000000000001</v>
      </c>
      <c r="N32">
        <v>0</v>
      </c>
      <c r="O32" t="s">
        <v>48</v>
      </c>
      <c r="P32" s="6">
        <f t="shared" si="0"/>
        <v>1025.9999999999973</v>
      </c>
      <c r="Q32" s="7">
        <f t="shared" si="1"/>
        <v>1.1874999999999969E-2</v>
      </c>
      <c r="R32" s="8">
        <f t="shared" si="2"/>
        <v>15.664669500438151</v>
      </c>
      <c r="S32" s="8">
        <f t="shared" si="3"/>
        <v>9.7324591606222235</v>
      </c>
      <c r="T32" s="8">
        <f t="shared" si="4"/>
        <v>7697.8176054620817</v>
      </c>
      <c r="U32" s="8">
        <f t="shared" si="5"/>
        <v>0</v>
      </c>
      <c r="V32" s="6">
        <f t="shared" si="6"/>
        <v>1311.0526315789507</v>
      </c>
      <c r="W32" s="9">
        <f t="shared" si="7"/>
        <v>6.6602283567978882</v>
      </c>
    </row>
    <row r="33" spans="1:23" x14ac:dyDescent="0.3">
      <c r="A33" t="s">
        <v>15</v>
      </c>
      <c r="B33" s="1">
        <v>0.6253819444444445</v>
      </c>
      <c r="C33">
        <v>38.478000000000002</v>
      </c>
      <c r="D33">
        <v>-97.507166666667004</v>
      </c>
      <c r="E33">
        <v>25803</v>
      </c>
      <c r="F33">
        <v>109</v>
      </c>
      <c r="G33">
        <v>36</v>
      </c>
      <c r="H33" t="s">
        <v>16</v>
      </c>
      <c r="I33">
        <v>7.7</v>
      </c>
      <c r="J33">
        <v>28.5</v>
      </c>
      <c r="K33">
        <v>377.8</v>
      </c>
      <c r="L33">
        <v>21.9</v>
      </c>
      <c r="M33">
        <v>-20.100000000000001</v>
      </c>
      <c r="N33">
        <v>0</v>
      </c>
      <c r="O33" t="s">
        <v>49</v>
      </c>
      <c r="P33" s="6">
        <f t="shared" si="0"/>
        <v>1053.0000000000016</v>
      </c>
      <c r="Q33" s="7">
        <f t="shared" si="1"/>
        <v>1.2187500000000018E-2</v>
      </c>
      <c r="R33" s="8">
        <f t="shared" si="2"/>
        <v>16.07193738406102</v>
      </c>
      <c r="S33" s="8">
        <f t="shared" si="3"/>
        <v>9.9854946967171117</v>
      </c>
      <c r="T33" s="8">
        <f t="shared" si="4"/>
        <v>7864.8500365764448</v>
      </c>
      <c r="U33" s="8">
        <f t="shared" si="5"/>
        <v>0</v>
      </c>
      <c r="V33" s="6">
        <f t="shared" si="6"/>
        <v>1308.6609686609668</v>
      </c>
      <c r="W33" s="9">
        <f t="shared" si="7"/>
        <v>6.6480785614330182</v>
      </c>
    </row>
    <row r="34" spans="1:23" x14ac:dyDescent="0.3">
      <c r="A34" t="s">
        <v>15</v>
      </c>
      <c r="B34" s="1">
        <v>0.62569444444444444</v>
      </c>
      <c r="C34">
        <v>38.478000000000002</v>
      </c>
      <c r="D34">
        <v>-97.502499999999998</v>
      </c>
      <c r="E34">
        <v>26358</v>
      </c>
      <c r="F34">
        <v>84</v>
      </c>
      <c r="G34">
        <v>25</v>
      </c>
      <c r="H34" t="s">
        <v>16</v>
      </c>
      <c r="I34">
        <v>7.7</v>
      </c>
      <c r="J34">
        <v>27.9</v>
      </c>
      <c r="K34">
        <v>368.9</v>
      </c>
      <c r="L34">
        <v>22.3</v>
      </c>
      <c r="M34">
        <v>-21.4</v>
      </c>
      <c r="N34">
        <v>0</v>
      </c>
      <c r="O34" t="s">
        <v>50</v>
      </c>
      <c r="P34" s="6">
        <f t="shared" si="0"/>
        <v>1079.9999999999961</v>
      </c>
      <c r="Q34" s="7">
        <f t="shared" si="1"/>
        <v>1.2499999999999956E-2</v>
      </c>
      <c r="R34" s="8">
        <f t="shared" si="2"/>
        <v>16.418763540772147</v>
      </c>
      <c r="S34" s="8">
        <f t="shared" si="3"/>
        <v>10.200977787881735</v>
      </c>
      <c r="T34" s="8">
        <f t="shared" si="4"/>
        <v>8034.0160936356979</v>
      </c>
      <c r="U34" s="8">
        <f t="shared" si="5"/>
        <v>0</v>
      </c>
      <c r="V34" s="6">
        <f t="shared" si="6"/>
        <v>1306.7777777777824</v>
      </c>
      <c r="W34" s="9">
        <f t="shared" si="7"/>
        <v>6.638511835415053</v>
      </c>
    </row>
    <row r="35" spans="1:23" x14ac:dyDescent="0.3">
      <c r="A35" t="s">
        <v>15</v>
      </c>
      <c r="B35" s="1">
        <v>0.62600694444444438</v>
      </c>
      <c r="C35">
        <v>38.477333333333</v>
      </c>
      <c r="D35">
        <v>-97.498000000000005</v>
      </c>
      <c r="E35">
        <v>26863</v>
      </c>
      <c r="F35">
        <v>101</v>
      </c>
      <c r="G35">
        <v>34</v>
      </c>
      <c r="H35" t="s">
        <v>16</v>
      </c>
      <c r="I35">
        <v>7.7</v>
      </c>
      <c r="J35">
        <v>27.5</v>
      </c>
      <c r="K35">
        <v>361.1</v>
      </c>
      <c r="L35">
        <v>21.2</v>
      </c>
      <c r="M35">
        <v>-20.7</v>
      </c>
      <c r="N35">
        <v>0</v>
      </c>
      <c r="O35" t="s">
        <v>51</v>
      </c>
      <c r="P35" s="6">
        <f t="shared" si="0"/>
        <v>1106.9999999999909</v>
      </c>
      <c r="Q35" s="7">
        <f t="shared" si="1"/>
        <v>1.2812499999999893E-2</v>
      </c>
      <c r="R35" s="8">
        <f t="shared" si="2"/>
        <v>16.718451869763911</v>
      </c>
      <c r="S35" s="8">
        <f t="shared" si="3"/>
        <v>10.387174146684318</v>
      </c>
      <c r="T35" s="8">
        <f t="shared" si="4"/>
        <v>8187.9419653742989</v>
      </c>
      <c r="U35" s="8">
        <f t="shared" si="5"/>
        <v>0</v>
      </c>
      <c r="V35" s="6">
        <f t="shared" si="6"/>
        <v>1302.2764227642383</v>
      </c>
      <c r="W35" s="9">
        <f t="shared" si="7"/>
        <v>6.6156446738815644</v>
      </c>
    </row>
    <row r="36" spans="1:23" x14ac:dyDescent="0.3">
      <c r="A36" t="s">
        <v>15</v>
      </c>
      <c r="B36" s="1">
        <v>0.62631944444444443</v>
      </c>
      <c r="C36">
        <v>38.476999999999997</v>
      </c>
      <c r="D36">
        <v>-97.492500000000007</v>
      </c>
      <c r="E36">
        <v>27361</v>
      </c>
      <c r="F36">
        <v>87</v>
      </c>
      <c r="G36">
        <v>24</v>
      </c>
      <c r="H36" t="s">
        <v>16</v>
      </c>
      <c r="I36">
        <v>7.7</v>
      </c>
      <c r="J36">
        <v>27</v>
      </c>
      <c r="K36">
        <v>353.7</v>
      </c>
      <c r="L36">
        <v>20.100000000000001</v>
      </c>
      <c r="M36">
        <v>-22.4</v>
      </c>
      <c r="N36">
        <v>0</v>
      </c>
      <c r="O36" t="s">
        <v>52</v>
      </c>
      <c r="P36" s="6">
        <f t="shared" si="0"/>
        <v>1133.999999999995</v>
      </c>
      <c r="Q36" s="7">
        <f t="shared" si="1"/>
        <v>1.3124999999999942E-2</v>
      </c>
      <c r="R36" s="8">
        <f t="shared" si="2"/>
        <v>17.116288836248749</v>
      </c>
      <c r="S36" s="8">
        <f t="shared" si="3"/>
        <v>10.634350253961347</v>
      </c>
      <c r="T36" s="8">
        <f t="shared" si="4"/>
        <v>8339.7342111680082</v>
      </c>
      <c r="U36" s="8">
        <f t="shared" si="5"/>
        <v>0</v>
      </c>
      <c r="V36" s="6">
        <f t="shared" si="6"/>
        <v>1297.6190476190534</v>
      </c>
      <c r="W36" s="9">
        <f t="shared" si="7"/>
        <v>6.5919849204414236</v>
      </c>
    </row>
    <row r="37" spans="1:23" x14ac:dyDescent="0.3">
      <c r="A37" t="s">
        <v>15</v>
      </c>
      <c r="B37" s="1">
        <v>0.62663194444444448</v>
      </c>
      <c r="C37">
        <v>38.476666666667001</v>
      </c>
      <c r="D37">
        <v>-97.487666666666996</v>
      </c>
      <c r="E37">
        <v>27931</v>
      </c>
      <c r="F37">
        <v>104</v>
      </c>
      <c r="G37">
        <v>37</v>
      </c>
      <c r="H37" t="s">
        <v>16</v>
      </c>
      <c r="I37">
        <v>7.7</v>
      </c>
      <c r="J37">
        <v>26.5</v>
      </c>
      <c r="K37">
        <v>344.9</v>
      </c>
      <c r="L37">
        <v>20</v>
      </c>
      <c r="M37">
        <v>-23.8</v>
      </c>
      <c r="N37">
        <v>0</v>
      </c>
      <c r="O37" t="s">
        <v>53</v>
      </c>
      <c r="P37" s="6">
        <f t="shared" si="0"/>
        <v>1160.9999999999993</v>
      </c>
      <c r="Q37" s="7">
        <f t="shared" si="1"/>
        <v>1.3437499999999991E-2</v>
      </c>
      <c r="R37" s="8">
        <f t="shared" si="2"/>
        <v>17.467198680910922</v>
      </c>
      <c r="S37" s="8">
        <f t="shared" si="3"/>
        <v>10.852370540449956</v>
      </c>
      <c r="T37" s="8">
        <f t="shared" si="4"/>
        <v>8513.4723238234565</v>
      </c>
      <c r="U37" s="8">
        <f t="shared" si="5"/>
        <v>0</v>
      </c>
      <c r="V37" s="6">
        <f t="shared" si="6"/>
        <v>1296.8992248062025</v>
      </c>
      <c r="W37" s="9">
        <f t="shared" si="7"/>
        <v>6.5883281760861303</v>
      </c>
    </row>
    <row r="38" spans="1:23" x14ac:dyDescent="0.3">
      <c r="A38" t="s">
        <v>15</v>
      </c>
      <c r="B38" s="1">
        <v>0.62694444444444442</v>
      </c>
      <c r="C38">
        <v>38.475999999999999</v>
      </c>
      <c r="D38">
        <v>-97.483333333332993</v>
      </c>
      <c r="E38">
        <v>28546</v>
      </c>
      <c r="F38">
        <v>90</v>
      </c>
      <c r="G38">
        <v>30</v>
      </c>
      <c r="H38" t="s">
        <v>16</v>
      </c>
      <c r="I38">
        <v>7.7</v>
      </c>
      <c r="J38">
        <v>26.1</v>
      </c>
      <c r="K38">
        <v>336</v>
      </c>
      <c r="L38">
        <v>19.8</v>
      </c>
      <c r="M38">
        <v>-25.4</v>
      </c>
      <c r="N38">
        <v>0</v>
      </c>
      <c r="O38" t="s">
        <v>54</v>
      </c>
      <c r="P38" s="6">
        <f t="shared" si="0"/>
        <v>1187.9999999999939</v>
      </c>
      <c r="Q38" s="7">
        <f t="shared" si="1"/>
        <v>1.3749999999999929E-2</v>
      </c>
      <c r="R38" s="8">
        <f t="shared" si="2"/>
        <v>17.765473670143379</v>
      </c>
      <c r="S38" s="8">
        <f t="shared" si="3"/>
        <v>11.037688791260081</v>
      </c>
      <c r="T38" s="8">
        <f t="shared" si="4"/>
        <v>8700.926603267495</v>
      </c>
      <c r="U38" s="8">
        <f t="shared" si="5"/>
        <v>0</v>
      </c>
      <c r="V38" s="6">
        <f t="shared" si="6"/>
        <v>1298.4848484848551</v>
      </c>
      <c r="W38" s="9">
        <f t="shared" si="7"/>
        <v>6.5963832423232898</v>
      </c>
    </row>
    <row r="39" spans="1:23" x14ac:dyDescent="0.3">
      <c r="A39" t="s">
        <v>15</v>
      </c>
      <c r="B39" s="1">
        <v>0.62725694444444446</v>
      </c>
      <c r="C39">
        <v>38.475166666667</v>
      </c>
      <c r="D39">
        <v>-97.478166666666993</v>
      </c>
      <c r="E39">
        <v>29118</v>
      </c>
      <c r="F39">
        <v>102</v>
      </c>
      <c r="G39">
        <v>38</v>
      </c>
      <c r="H39" t="s">
        <v>16</v>
      </c>
      <c r="I39">
        <v>7.7</v>
      </c>
      <c r="J39">
        <v>25.5</v>
      </c>
      <c r="K39">
        <v>327.3</v>
      </c>
      <c r="L39">
        <v>19.5</v>
      </c>
      <c r="M39">
        <v>-26.8</v>
      </c>
      <c r="N39">
        <v>0</v>
      </c>
      <c r="O39" t="s">
        <v>55</v>
      </c>
      <c r="P39" s="6">
        <f t="shared" si="0"/>
        <v>1214.9999999999982</v>
      </c>
      <c r="Q39" s="7">
        <f t="shared" si="1"/>
        <v>1.4062499999999978E-2</v>
      </c>
      <c r="R39" s="8">
        <f t="shared" si="2"/>
        <v>18.123448931990637</v>
      </c>
      <c r="S39" s="8">
        <f t="shared" si="3"/>
        <v>11.260098821445782</v>
      </c>
      <c r="T39" s="8">
        <f t="shared" si="4"/>
        <v>8875.2743233357705</v>
      </c>
      <c r="U39" s="8">
        <f t="shared" si="5"/>
        <v>0</v>
      </c>
      <c r="V39" s="6">
        <f t="shared" si="6"/>
        <v>1297.8765432098785</v>
      </c>
      <c r="W39" s="9">
        <f t="shared" si="7"/>
        <v>6.5932930139492321</v>
      </c>
    </row>
    <row r="40" spans="1:23" x14ac:dyDescent="0.3">
      <c r="A40" t="s">
        <v>15</v>
      </c>
      <c r="B40" s="1">
        <v>0.62756944444444451</v>
      </c>
      <c r="C40">
        <v>38.473833333332998</v>
      </c>
      <c r="D40">
        <v>-97.473333333333002</v>
      </c>
      <c r="E40">
        <v>29726</v>
      </c>
      <c r="F40">
        <v>107</v>
      </c>
      <c r="G40">
        <v>41</v>
      </c>
      <c r="H40" t="s">
        <v>16</v>
      </c>
      <c r="I40">
        <v>7.7</v>
      </c>
      <c r="J40">
        <v>25</v>
      </c>
      <c r="K40">
        <v>319.5</v>
      </c>
      <c r="L40">
        <v>19.399999999999999</v>
      </c>
      <c r="M40">
        <v>-27.8</v>
      </c>
      <c r="N40">
        <v>0</v>
      </c>
      <c r="O40" t="s">
        <v>56</v>
      </c>
      <c r="P40" s="6">
        <f t="shared" si="0"/>
        <v>1242.0000000000023</v>
      </c>
      <c r="Q40" s="7">
        <f t="shared" si="1"/>
        <v>1.4375000000000027E-2</v>
      </c>
      <c r="R40" s="8">
        <f t="shared" si="2"/>
        <v>18.435638132044879</v>
      </c>
      <c r="S40" s="8">
        <f t="shared" si="3"/>
        <v>11.454061971439483</v>
      </c>
      <c r="T40" s="8">
        <f t="shared" si="4"/>
        <v>9060.5949768349183</v>
      </c>
      <c r="U40" s="8">
        <f t="shared" si="5"/>
        <v>0</v>
      </c>
      <c r="V40" s="6">
        <f t="shared" si="6"/>
        <v>1299.0338164251184</v>
      </c>
      <c r="W40" s="9">
        <f t="shared" si="7"/>
        <v>6.5991720333715271</v>
      </c>
    </row>
    <row r="41" spans="1:23" x14ac:dyDescent="0.3">
      <c r="A41" t="s">
        <v>15</v>
      </c>
      <c r="B41" s="1">
        <v>0.62788194444444445</v>
      </c>
      <c r="C41">
        <v>38.472333333332998</v>
      </c>
      <c r="D41">
        <v>-97.467500000000001</v>
      </c>
      <c r="E41">
        <v>30332</v>
      </c>
      <c r="F41">
        <v>93</v>
      </c>
      <c r="G41">
        <v>37</v>
      </c>
      <c r="H41" t="s">
        <v>16</v>
      </c>
      <c r="I41">
        <v>7.7</v>
      </c>
      <c r="J41">
        <v>24.4</v>
      </c>
      <c r="K41">
        <v>310.89999999999998</v>
      </c>
      <c r="L41">
        <v>19.2</v>
      </c>
      <c r="M41">
        <v>-30.2</v>
      </c>
      <c r="N41">
        <v>0</v>
      </c>
      <c r="O41" t="s">
        <v>57</v>
      </c>
      <c r="P41" s="6">
        <f t="shared" si="0"/>
        <v>1268.9999999999968</v>
      </c>
      <c r="Q41" s="7">
        <f t="shared" si="1"/>
        <v>1.4687499999999964E-2</v>
      </c>
      <c r="R41" s="8">
        <f t="shared" si="2"/>
        <v>18.824678290047743</v>
      </c>
      <c r="S41" s="8">
        <f t="shared" si="3"/>
        <v>11.695772621606661</v>
      </c>
      <c r="T41" s="8">
        <f t="shared" si="4"/>
        <v>9245.3060229212388</v>
      </c>
      <c r="U41" s="8">
        <f t="shared" si="5"/>
        <v>0</v>
      </c>
      <c r="V41" s="6">
        <f t="shared" si="6"/>
        <v>1300.0472813238805</v>
      </c>
      <c r="W41" s="9">
        <f t="shared" si="7"/>
        <v>6.6043204976625649</v>
      </c>
    </row>
    <row r="42" spans="1:23" x14ac:dyDescent="0.3">
      <c r="A42" t="s">
        <v>15</v>
      </c>
      <c r="B42" s="1">
        <v>0.62819444444444439</v>
      </c>
      <c r="C42">
        <v>38.470833333332997</v>
      </c>
      <c r="D42">
        <v>-97.460999999999999</v>
      </c>
      <c r="E42">
        <v>30848</v>
      </c>
      <c r="F42">
        <v>95</v>
      </c>
      <c r="G42">
        <v>46</v>
      </c>
      <c r="H42" t="s">
        <v>16</v>
      </c>
      <c r="I42">
        <v>7.7</v>
      </c>
      <c r="J42">
        <v>23.9</v>
      </c>
      <c r="K42">
        <v>303.60000000000002</v>
      </c>
      <c r="L42">
        <v>18.899999999999999</v>
      </c>
      <c r="M42">
        <v>-31.8</v>
      </c>
      <c r="N42">
        <v>0</v>
      </c>
      <c r="O42" t="s">
        <v>58</v>
      </c>
      <c r="P42" s="6">
        <f t="shared" si="0"/>
        <v>1295.9999999999916</v>
      </c>
      <c r="Q42" s="7">
        <f t="shared" si="1"/>
        <v>1.4999999999999902E-2</v>
      </c>
      <c r="R42" s="8">
        <f t="shared" si="2"/>
        <v>19.27399466732933</v>
      </c>
      <c r="S42" s="8">
        <f t="shared" si="3"/>
        <v>11.974932886811711</v>
      </c>
      <c r="T42" s="8">
        <f t="shared" si="4"/>
        <v>9402.5847354303824</v>
      </c>
      <c r="U42" s="8">
        <f t="shared" si="5"/>
        <v>0</v>
      </c>
      <c r="V42" s="6">
        <f t="shared" si="6"/>
        <v>1296.8518518518604</v>
      </c>
      <c r="W42" s="9">
        <f t="shared" si="7"/>
        <v>6.5880875185516761</v>
      </c>
    </row>
    <row r="43" spans="1:23" x14ac:dyDescent="0.3">
      <c r="A43" t="s">
        <v>15</v>
      </c>
      <c r="B43" s="1">
        <v>0.62850694444444444</v>
      </c>
      <c r="C43">
        <v>38.469833333333</v>
      </c>
      <c r="D43">
        <v>-97.454999999999998</v>
      </c>
      <c r="E43">
        <v>31366</v>
      </c>
      <c r="F43">
        <v>118</v>
      </c>
      <c r="G43">
        <v>34</v>
      </c>
      <c r="H43" t="s">
        <v>16</v>
      </c>
      <c r="I43">
        <v>7.7</v>
      </c>
      <c r="J43">
        <v>23.2</v>
      </c>
      <c r="K43">
        <v>296.8</v>
      </c>
      <c r="L43">
        <v>18.899999999999999</v>
      </c>
      <c r="M43">
        <v>-32.700000000000003</v>
      </c>
      <c r="N43">
        <v>0</v>
      </c>
      <c r="O43" t="s">
        <v>59</v>
      </c>
      <c r="P43" s="6">
        <f t="shared" si="0"/>
        <v>1322.9999999999957</v>
      </c>
      <c r="Q43" s="7">
        <f t="shared" si="1"/>
        <v>1.5312499999999951E-2</v>
      </c>
      <c r="R43" s="8">
        <f t="shared" si="2"/>
        <v>19.71168869886073</v>
      </c>
      <c r="S43" s="8">
        <f t="shared" si="3"/>
        <v>12.24687218860217</v>
      </c>
      <c r="T43" s="8">
        <f t="shared" si="4"/>
        <v>9560.4730553523532</v>
      </c>
      <c r="U43" s="8">
        <f t="shared" si="5"/>
        <v>0</v>
      </c>
      <c r="V43" s="6">
        <f t="shared" si="6"/>
        <v>1293.8775510204123</v>
      </c>
      <c r="W43" s="9">
        <f t="shared" si="7"/>
        <v>6.5729778865947956</v>
      </c>
    </row>
    <row r="44" spans="1:23" x14ac:dyDescent="0.3">
      <c r="A44" t="s">
        <v>15</v>
      </c>
      <c r="B44" s="1">
        <v>0.62881944444444449</v>
      </c>
      <c r="C44">
        <v>38.468666666666998</v>
      </c>
      <c r="D44">
        <v>-97.449166666666997</v>
      </c>
      <c r="E44">
        <v>31803</v>
      </c>
      <c r="F44">
        <v>111</v>
      </c>
      <c r="G44">
        <v>47</v>
      </c>
      <c r="H44" t="s">
        <v>16</v>
      </c>
      <c r="I44">
        <v>7.7</v>
      </c>
      <c r="J44">
        <v>22.7</v>
      </c>
      <c r="K44">
        <v>290.39999999999998</v>
      </c>
      <c r="L44">
        <v>18.7</v>
      </c>
      <c r="M44">
        <v>-33.200000000000003</v>
      </c>
      <c r="N44">
        <v>0</v>
      </c>
      <c r="O44" t="s">
        <v>60</v>
      </c>
      <c r="P44" s="6">
        <f t="shared" si="0"/>
        <v>1350</v>
      </c>
      <c r="Q44" s="7">
        <f t="shared" si="1"/>
        <v>1.5625E-2</v>
      </c>
      <c r="R44" s="8">
        <f t="shared" si="2"/>
        <v>20.133739727235952</v>
      </c>
      <c r="S44" s="8">
        <f t="shared" si="3"/>
        <v>12.509092492531696</v>
      </c>
      <c r="T44" s="8">
        <f t="shared" si="4"/>
        <v>9693.6722750548633</v>
      </c>
      <c r="U44" s="8">
        <f t="shared" si="5"/>
        <v>0</v>
      </c>
      <c r="V44" s="6">
        <f t="shared" si="6"/>
        <v>1287.4222222222222</v>
      </c>
      <c r="W44" s="9">
        <f t="shared" si="7"/>
        <v>6.5401844175314059</v>
      </c>
    </row>
    <row r="45" spans="1:23" x14ac:dyDescent="0.3">
      <c r="A45" t="s">
        <v>15</v>
      </c>
      <c r="B45" s="1">
        <v>0.62944444444444447</v>
      </c>
      <c r="C45">
        <v>38.465000000000003</v>
      </c>
      <c r="D45">
        <v>-97.436999999999998</v>
      </c>
      <c r="E45">
        <v>32757</v>
      </c>
      <c r="F45">
        <v>108</v>
      </c>
      <c r="G45">
        <v>42</v>
      </c>
      <c r="H45" t="s">
        <v>16</v>
      </c>
      <c r="I45">
        <v>7.7</v>
      </c>
      <c r="J45">
        <v>21.6</v>
      </c>
      <c r="K45">
        <v>278.5</v>
      </c>
      <c r="L45">
        <v>18.3</v>
      </c>
      <c r="M45">
        <v>-35.700000000000003</v>
      </c>
      <c r="N45">
        <v>0</v>
      </c>
      <c r="O45" t="s">
        <v>61</v>
      </c>
      <c r="P45" s="6">
        <f t="shared" si="0"/>
        <v>1403.9999999999989</v>
      </c>
      <c r="Q45" s="7">
        <f t="shared" si="1"/>
        <v>1.6249999999999987E-2</v>
      </c>
      <c r="R45" s="8">
        <f t="shared" si="2"/>
        <v>20.982746436492128</v>
      </c>
      <c r="S45" s="8">
        <f t="shared" si="3"/>
        <v>13.036580360992559</v>
      </c>
      <c r="T45" s="8">
        <f t="shared" si="4"/>
        <v>9984.4550109729335</v>
      </c>
      <c r="U45" s="8">
        <f t="shared" si="5"/>
        <v>0</v>
      </c>
      <c r="V45" s="6">
        <f t="shared" si="6"/>
        <v>1278.6752136752148</v>
      </c>
      <c r="W45" s="9">
        <f t="shared" si="7"/>
        <v>6.4957490737788275</v>
      </c>
    </row>
    <row r="46" spans="1:23" x14ac:dyDescent="0.3">
      <c r="A46" t="s">
        <v>15</v>
      </c>
      <c r="B46" s="1">
        <v>0.62975694444444441</v>
      </c>
      <c r="C46">
        <v>38.462666666666998</v>
      </c>
      <c r="D46">
        <v>-97.431833333333003</v>
      </c>
      <c r="E46">
        <v>33315</v>
      </c>
      <c r="F46">
        <v>128</v>
      </c>
      <c r="G46">
        <v>33</v>
      </c>
      <c r="H46" t="s">
        <v>16</v>
      </c>
      <c r="I46">
        <v>7.7</v>
      </c>
      <c r="J46">
        <v>21</v>
      </c>
      <c r="K46">
        <v>271.3</v>
      </c>
      <c r="L46">
        <v>18.100000000000001</v>
      </c>
      <c r="M46">
        <v>-36.299999999999997</v>
      </c>
      <c r="N46">
        <v>0</v>
      </c>
      <c r="O46" t="s">
        <v>62</v>
      </c>
      <c r="P46" s="6">
        <f t="shared" si="0"/>
        <v>1430.9999999999934</v>
      </c>
      <c r="Q46" s="7">
        <f t="shared" si="1"/>
        <v>1.6562499999999925E-2</v>
      </c>
      <c r="R46" s="8">
        <f t="shared" si="2"/>
        <v>21.323933799230108</v>
      </c>
      <c r="S46" s="8">
        <f t="shared" si="3"/>
        <v>13.248560069461666</v>
      </c>
      <c r="T46" s="8">
        <f t="shared" si="4"/>
        <v>10154.535479151426</v>
      </c>
      <c r="U46" s="8">
        <f t="shared" si="5"/>
        <v>0</v>
      </c>
      <c r="V46" s="6">
        <f t="shared" si="6"/>
        <v>1277.9454926624796</v>
      </c>
      <c r="W46" s="9">
        <f t="shared" si="7"/>
        <v>6.4920420459566754</v>
      </c>
    </row>
    <row r="47" spans="1:23" x14ac:dyDescent="0.3">
      <c r="A47" t="s">
        <v>15</v>
      </c>
      <c r="B47" s="1">
        <v>0.63006944444444446</v>
      </c>
      <c r="C47">
        <v>38.460666666667002</v>
      </c>
      <c r="D47">
        <v>-97.427000000000007</v>
      </c>
      <c r="E47">
        <v>33797</v>
      </c>
      <c r="F47">
        <v>115</v>
      </c>
      <c r="G47">
        <v>42</v>
      </c>
      <c r="H47" t="s">
        <v>16</v>
      </c>
      <c r="I47">
        <v>7.7</v>
      </c>
      <c r="J47">
        <v>20.399999999999999</v>
      </c>
      <c r="K47">
        <v>264.89999999999998</v>
      </c>
      <c r="L47">
        <v>18.3</v>
      </c>
      <c r="M47">
        <v>-38.299999999999997</v>
      </c>
      <c r="N47">
        <v>0</v>
      </c>
      <c r="O47" t="s">
        <v>63</v>
      </c>
      <c r="P47" s="6">
        <f t="shared" si="0"/>
        <v>1457.9999999999977</v>
      </c>
      <c r="Q47" s="7">
        <f t="shared" si="1"/>
        <v>1.6874999999999973E-2</v>
      </c>
      <c r="R47" s="8">
        <f t="shared" si="2"/>
        <v>21.65565761297589</v>
      </c>
      <c r="S47" s="8">
        <f t="shared" si="3"/>
        <v>13.45466007494192</v>
      </c>
      <c r="T47" s="8">
        <f t="shared" si="4"/>
        <v>10301.450865642526</v>
      </c>
      <c r="U47" s="8">
        <f t="shared" si="5"/>
        <v>0</v>
      </c>
      <c r="V47" s="6">
        <f t="shared" si="6"/>
        <v>1274.1152263374506</v>
      </c>
      <c r="W47" s="9">
        <f t="shared" si="7"/>
        <v>6.472584056416375</v>
      </c>
    </row>
    <row r="48" spans="1:23" x14ac:dyDescent="0.3">
      <c r="A48" t="s">
        <v>15</v>
      </c>
      <c r="B48" s="1">
        <v>0.6303819444444444</v>
      </c>
      <c r="C48">
        <v>38.458500000000001</v>
      </c>
      <c r="D48">
        <v>-97.420833333332993</v>
      </c>
      <c r="E48">
        <v>34472</v>
      </c>
      <c r="F48">
        <v>121</v>
      </c>
      <c r="G48">
        <v>41</v>
      </c>
      <c r="H48" t="s">
        <v>64</v>
      </c>
      <c r="I48">
        <v>7.7</v>
      </c>
      <c r="J48">
        <v>19.899999999999999</v>
      </c>
      <c r="K48">
        <v>257</v>
      </c>
      <c r="L48">
        <v>18.3</v>
      </c>
      <c r="M48">
        <v>-40.200000000000003</v>
      </c>
      <c r="N48">
        <v>0</v>
      </c>
      <c r="O48" t="s">
        <v>65</v>
      </c>
      <c r="P48" s="6">
        <f t="shared" si="0"/>
        <v>1484.9999999999923</v>
      </c>
      <c r="Q48" s="7">
        <f t="shared" si="1"/>
        <v>1.7187499999999911E-2</v>
      </c>
      <c r="R48" s="8">
        <f t="shared" si="2"/>
        <v>22.098709314803028</v>
      </c>
      <c r="S48" s="8">
        <f t="shared" si="3"/>
        <v>13.72992809728712</v>
      </c>
      <c r="T48" s="8">
        <f t="shared" si="4"/>
        <v>10507.193367471347</v>
      </c>
      <c r="U48" s="8">
        <f t="shared" si="5"/>
        <v>0</v>
      </c>
      <c r="V48" s="6">
        <f t="shared" si="6"/>
        <v>1278.2222222222288</v>
      </c>
      <c r="W48" s="9">
        <f t="shared" si="7"/>
        <v>6.4934478492147685</v>
      </c>
    </row>
    <row r="49" spans="1:23" x14ac:dyDescent="0.3">
      <c r="A49" t="s">
        <v>15</v>
      </c>
      <c r="B49" s="1">
        <v>0.63069444444444445</v>
      </c>
      <c r="C49">
        <v>38.456166666667002</v>
      </c>
      <c r="D49">
        <v>-97.414333333333005</v>
      </c>
      <c r="E49">
        <v>35093</v>
      </c>
      <c r="F49">
        <v>103</v>
      </c>
      <c r="G49">
        <v>46</v>
      </c>
      <c r="H49" t="s">
        <v>19</v>
      </c>
      <c r="I49">
        <v>7.7</v>
      </c>
      <c r="J49">
        <v>19.3</v>
      </c>
      <c r="K49">
        <v>249.9</v>
      </c>
      <c r="L49">
        <v>18.3</v>
      </c>
      <c r="M49">
        <v>-41.8</v>
      </c>
      <c r="N49">
        <v>0</v>
      </c>
      <c r="O49" t="s">
        <v>66</v>
      </c>
      <c r="P49" s="6">
        <f t="shared" si="0"/>
        <v>1511.9999999999966</v>
      </c>
      <c r="Q49" s="7">
        <f t="shared" si="1"/>
        <v>1.749999999999996E-2</v>
      </c>
      <c r="R49" s="8">
        <f t="shared" si="2"/>
        <v>22.571482770338815</v>
      </c>
      <c r="S49" s="8">
        <f t="shared" si="3"/>
        <v>14.023662245211504</v>
      </c>
      <c r="T49" s="8">
        <f t="shared" si="4"/>
        <v>10696.476469153864</v>
      </c>
      <c r="U49" s="8">
        <f t="shared" si="5"/>
        <v>0</v>
      </c>
      <c r="V49" s="6">
        <f t="shared" si="6"/>
        <v>1280.0396825396854</v>
      </c>
      <c r="W49" s="9">
        <f t="shared" si="7"/>
        <v>6.5026806598984264</v>
      </c>
    </row>
    <row r="50" spans="1:23" x14ac:dyDescent="0.3">
      <c r="A50" t="s">
        <v>15</v>
      </c>
      <c r="B50" s="1">
        <v>0.6310069444444445</v>
      </c>
      <c r="C50">
        <v>38.454166666667</v>
      </c>
      <c r="D50">
        <v>-97.407499999999999</v>
      </c>
      <c r="E50">
        <v>35608</v>
      </c>
      <c r="F50">
        <v>123</v>
      </c>
      <c r="G50">
        <v>45</v>
      </c>
      <c r="H50" t="s">
        <v>64</v>
      </c>
      <c r="I50">
        <v>7.7</v>
      </c>
      <c r="J50">
        <v>18.8</v>
      </c>
      <c r="K50">
        <v>243.9</v>
      </c>
      <c r="L50">
        <v>18.3</v>
      </c>
      <c r="M50">
        <v>-43.4</v>
      </c>
      <c r="N50">
        <v>0</v>
      </c>
      <c r="O50" t="s">
        <v>67</v>
      </c>
      <c r="P50" s="6">
        <f t="shared" si="0"/>
        <v>1539.0000000000007</v>
      </c>
      <c r="Q50" s="7">
        <f t="shared" si="1"/>
        <v>1.7812500000000009E-2</v>
      </c>
      <c r="R50" s="8">
        <f t="shared" si="2"/>
        <v>23.088796126170564</v>
      </c>
      <c r="S50" s="8">
        <f t="shared" si="3"/>
        <v>14.345069033189771</v>
      </c>
      <c r="T50" s="8">
        <f t="shared" si="4"/>
        <v>10853.450377956595</v>
      </c>
      <c r="U50" s="8">
        <f t="shared" si="5"/>
        <v>0</v>
      </c>
      <c r="V50" s="6">
        <f t="shared" si="6"/>
        <v>1277.6608187134495</v>
      </c>
      <c r="W50" s="9">
        <f t="shared" si="7"/>
        <v>6.4905958847102818</v>
      </c>
    </row>
    <row r="51" spans="1:23" x14ac:dyDescent="0.3">
      <c r="A51" t="s">
        <v>15</v>
      </c>
      <c r="B51" s="1">
        <v>0.63131944444444443</v>
      </c>
      <c r="C51">
        <v>38.452166666666997</v>
      </c>
      <c r="D51">
        <v>-97.400833333332997</v>
      </c>
      <c r="E51">
        <v>36107</v>
      </c>
      <c r="F51">
        <v>99</v>
      </c>
      <c r="G51">
        <v>48</v>
      </c>
      <c r="H51" t="s">
        <v>19</v>
      </c>
      <c r="I51">
        <v>7.7</v>
      </c>
      <c r="J51">
        <v>18.2</v>
      </c>
      <c r="K51">
        <v>237.5</v>
      </c>
      <c r="L51">
        <v>18.100000000000001</v>
      </c>
      <c r="M51">
        <v>-43</v>
      </c>
      <c r="N51">
        <v>0</v>
      </c>
      <c r="O51" t="s">
        <v>68</v>
      </c>
      <c r="P51" s="6">
        <f t="shared" si="0"/>
        <v>1565.9999999999955</v>
      </c>
      <c r="Q51" s="7">
        <f t="shared" si="1"/>
        <v>1.8124999999999947E-2</v>
      </c>
      <c r="R51" s="8">
        <f t="shared" si="2"/>
        <v>23.597803591178156</v>
      </c>
      <c r="S51" s="8">
        <f t="shared" si="3"/>
        <v>14.661315371198988</v>
      </c>
      <c r="T51" s="8">
        <f t="shared" si="4"/>
        <v>11005.547427456717</v>
      </c>
      <c r="U51" s="8">
        <f t="shared" si="5"/>
        <v>0</v>
      </c>
      <c r="V51" s="6">
        <f t="shared" si="6"/>
        <v>1274.75095785441</v>
      </c>
      <c r="W51" s="9">
        <f t="shared" si="7"/>
        <v>6.4758136117939218</v>
      </c>
    </row>
    <row r="52" spans="1:23" x14ac:dyDescent="0.3">
      <c r="A52" t="s">
        <v>15</v>
      </c>
      <c r="B52" s="1">
        <v>0.63163194444444448</v>
      </c>
      <c r="C52">
        <v>38.450333333332999</v>
      </c>
      <c r="D52">
        <v>-97.393000000000001</v>
      </c>
      <c r="E52">
        <v>36656</v>
      </c>
      <c r="F52">
        <v>104</v>
      </c>
      <c r="G52">
        <v>38</v>
      </c>
      <c r="H52" t="s">
        <v>64</v>
      </c>
      <c r="I52">
        <v>7.7</v>
      </c>
      <c r="J52">
        <v>17.7</v>
      </c>
      <c r="K52">
        <v>231.9</v>
      </c>
      <c r="L52">
        <v>18.100000000000001</v>
      </c>
      <c r="M52">
        <v>-44.3</v>
      </c>
      <c r="N52">
        <v>0</v>
      </c>
      <c r="O52" t="s">
        <v>69</v>
      </c>
      <c r="P52" s="6">
        <f t="shared" si="0"/>
        <v>1592.9999999999995</v>
      </c>
      <c r="Q52" s="7">
        <f t="shared" si="1"/>
        <v>1.8437499999999996E-2</v>
      </c>
      <c r="R52" s="8">
        <f t="shared" si="2"/>
        <v>24.215312744227251</v>
      </c>
      <c r="S52" s="8">
        <f t="shared" si="3"/>
        <v>15.04497380798839</v>
      </c>
      <c r="T52" s="8">
        <f t="shared" si="4"/>
        <v>11172.884662277493</v>
      </c>
      <c r="U52" s="8">
        <f t="shared" si="5"/>
        <v>0</v>
      </c>
      <c r="V52" s="6">
        <f t="shared" si="6"/>
        <v>1273.8229755178911</v>
      </c>
      <c r="W52" s="9">
        <f t="shared" si="7"/>
        <v>6.4710994041996424</v>
      </c>
    </row>
    <row r="53" spans="1:23" x14ac:dyDescent="0.3">
      <c r="A53" t="s">
        <v>15</v>
      </c>
      <c r="B53" s="1">
        <v>0.63194444444444442</v>
      </c>
      <c r="C53">
        <v>38.450166666667002</v>
      </c>
      <c r="D53">
        <v>-97.385833333332997</v>
      </c>
      <c r="E53">
        <v>37213</v>
      </c>
      <c r="F53">
        <v>92</v>
      </c>
      <c r="G53">
        <v>51</v>
      </c>
      <c r="H53" t="s">
        <v>64</v>
      </c>
      <c r="I53">
        <v>7.7</v>
      </c>
      <c r="J53">
        <v>17.100000000000001</v>
      </c>
      <c r="K53">
        <v>225.6</v>
      </c>
      <c r="L53">
        <v>18.100000000000001</v>
      </c>
      <c r="M53">
        <v>-44.8</v>
      </c>
      <c r="N53">
        <v>0</v>
      </c>
      <c r="O53" t="s">
        <v>70</v>
      </c>
      <c r="P53" s="6">
        <f t="shared" si="0"/>
        <v>1619.9999999999943</v>
      </c>
      <c r="Q53" s="7">
        <f t="shared" si="1"/>
        <v>1.8749999999999933E-2</v>
      </c>
      <c r="R53" s="8">
        <f t="shared" si="2"/>
        <v>24.820327564404355</v>
      </c>
      <c r="S53" s="8">
        <f t="shared" si="3"/>
        <v>15.420869515764425</v>
      </c>
      <c r="T53" s="8">
        <f t="shared" si="4"/>
        <v>11342.660326749572</v>
      </c>
      <c r="U53" s="8">
        <f t="shared" si="5"/>
        <v>0</v>
      </c>
      <c r="V53" s="6">
        <f t="shared" si="6"/>
        <v>1273.2222222222267</v>
      </c>
      <c r="W53" s="9">
        <f t="shared" si="7"/>
        <v>6.4680475403470021</v>
      </c>
    </row>
    <row r="54" spans="1:23" x14ac:dyDescent="0.3">
      <c r="A54" t="s">
        <v>15</v>
      </c>
      <c r="B54" s="1">
        <v>0.63225694444444447</v>
      </c>
      <c r="C54">
        <v>38.449666666667</v>
      </c>
      <c r="D54">
        <v>-97.377833333333001</v>
      </c>
      <c r="E54">
        <v>37791</v>
      </c>
      <c r="F54">
        <v>90</v>
      </c>
      <c r="G54">
        <v>57</v>
      </c>
      <c r="H54" t="s">
        <v>64</v>
      </c>
      <c r="I54">
        <v>7.7</v>
      </c>
      <c r="J54">
        <v>16.5</v>
      </c>
      <c r="K54">
        <v>219.6</v>
      </c>
      <c r="L54">
        <v>18.100000000000001</v>
      </c>
      <c r="M54">
        <v>-45</v>
      </c>
      <c r="N54">
        <v>0</v>
      </c>
      <c r="O54" t="s">
        <v>71</v>
      </c>
      <c r="P54" s="6">
        <f t="shared" si="0"/>
        <v>1646.9999999999984</v>
      </c>
      <c r="Q54" s="7">
        <f t="shared" si="1"/>
        <v>1.9062499999999982E-2</v>
      </c>
      <c r="R54" s="8">
        <f t="shared" si="2"/>
        <v>25.489555802320691</v>
      </c>
      <c r="S54" s="8">
        <f t="shared" si="3"/>
        <v>15.836661019981845</v>
      </c>
      <c r="T54" s="8">
        <f t="shared" si="4"/>
        <v>11518.836869056327</v>
      </c>
      <c r="U54" s="8">
        <f t="shared" si="5"/>
        <v>0</v>
      </c>
      <c r="V54" s="6">
        <f t="shared" si="6"/>
        <v>1273.4061930783255</v>
      </c>
      <c r="W54" s="9">
        <f t="shared" si="7"/>
        <v>6.4689821236605161</v>
      </c>
    </row>
    <row r="55" spans="1:23" x14ac:dyDescent="0.3">
      <c r="A55" t="s">
        <v>15</v>
      </c>
      <c r="B55" s="1">
        <v>0.63256944444444441</v>
      </c>
      <c r="C55">
        <v>38.449166666666997</v>
      </c>
      <c r="D55">
        <v>-97.370666666667006</v>
      </c>
      <c r="E55">
        <v>38342</v>
      </c>
      <c r="F55">
        <v>90</v>
      </c>
      <c r="G55">
        <v>56</v>
      </c>
      <c r="H55" t="s">
        <v>64</v>
      </c>
      <c r="I55">
        <v>7.7</v>
      </c>
      <c r="J55">
        <v>15.9</v>
      </c>
      <c r="K55">
        <v>213.9</v>
      </c>
      <c r="L55">
        <v>17.899999999999999</v>
      </c>
      <c r="M55">
        <v>-45</v>
      </c>
      <c r="N55">
        <v>0</v>
      </c>
      <c r="O55" t="s">
        <v>72</v>
      </c>
      <c r="P55" s="6">
        <f t="shared" si="0"/>
        <v>1673.9999999999932</v>
      </c>
      <c r="Q55" s="7">
        <f t="shared" si="1"/>
        <v>1.937499999999992E-2</v>
      </c>
      <c r="R55" s="8">
        <f t="shared" si="2"/>
        <v>26.089251307542071</v>
      </c>
      <c r="S55" s="8">
        <f t="shared" si="3"/>
        <v>16.209251837375888</v>
      </c>
      <c r="T55" s="8">
        <f t="shared" si="4"/>
        <v>11686.783711289929</v>
      </c>
      <c r="U55" s="8">
        <f t="shared" si="5"/>
        <v>0</v>
      </c>
      <c r="V55" s="6">
        <f t="shared" si="6"/>
        <v>1272.6164874552023</v>
      </c>
      <c r="W55" s="9">
        <f t="shared" si="7"/>
        <v>6.4649703703121304</v>
      </c>
    </row>
    <row r="56" spans="1:23" x14ac:dyDescent="0.3">
      <c r="A56" t="s">
        <v>15</v>
      </c>
      <c r="B56" s="1">
        <v>0.63288194444444446</v>
      </c>
      <c r="C56">
        <v>38.448166666666999</v>
      </c>
      <c r="D56">
        <v>-97.362333333332998</v>
      </c>
      <c r="E56">
        <v>38965</v>
      </c>
      <c r="F56">
        <v>97</v>
      </c>
      <c r="G56">
        <v>59</v>
      </c>
      <c r="H56" t="s">
        <v>19</v>
      </c>
      <c r="I56">
        <v>7.7</v>
      </c>
      <c r="J56">
        <v>15.3</v>
      </c>
      <c r="K56">
        <v>207.4</v>
      </c>
      <c r="L56">
        <v>17.8</v>
      </c>
      <c r="M56">
        <v>-45</v>
      </c>
      <c r="N56">
        <v>0</v>
      </c>
      <c r="O56" t="s">
        <v>73</v>
      </c>
      <c r="P56" s="6">
        <f t="shared" si="0"/>
        <v>1700.9999999999973</v>
      </c>
      <c r="Q56" s="7">
        <f t="shared" si="1"/>
        <v>1.9687499999999969E-2</v>
      </c>
      <c r="R56" s="8">
        <f t="shared" si="2"/>
        <v>26.779221607988578</v>
      </c>
      <c r="S56" s="8">
        <f t="shared" si="3"/>
        <v>16.637930385043301</v>
      </c>
      <c r="T56" s="8">
        <f t="shared" si="4"/>
        <v>11876.676420385271</v>
      </c>
      <c r="U56" s="8">
        <f t="shared" si="5"/>
        <v>0</v>
      </c>
      <c r="V56" s="6">
        <f t="shared" si="6"/>
        <v>1274.3915343915364</v>
      </c>
      <c r="W56" s="9">
        <f t="shared" si="7"/>
        <v>6.4739877183996599</v>
      </c>
    </row>
    <row r="57" spans="1:23" x14ac:dyDescent="0.3">
      <c r="A57" t="s">
        <v>15</v>
      </c>
      <c r="B57" s="1">
        <v>0.6331944444444445</v>
      </c>
      <c r="C57">
        <v>38.447333333332999</v>
      </c>
      <c r="D57">
        <v>-97.353333333332998</v>
      </c>
      <c r="E57">
        <v>39480</v>
      </c>
      <c r="F57">
        <v>95</v>
      </c>
      <c r="G57">
        <v>53</v>
      </c>
      <c r="H57" t="s">
        <v>19</v>
      </c>
      <c r="I57">
        <v>7.6</v>
      </c>
      <c r="J57">
        <v>14.7</v>
      </c>
      <c r="K57">
        <v>202.3</v>
      </c>
      <c r="L57">
        <v>17.8</v>
      </c>
      <c r="M57">
        <v>-45</v>
      </c>
      <c r="N57">
        <v>0</v>
      </c>
      <c r="O57" t="s">
        <v>74</v>
      </c>
      <c r="P57" s="6">
        <f t="shared" si="0"/>
        <v>1728.0000000000016</v>
      </c>
      <c r="Q57" s="7">
        <f t="shared" si="1"/>
        <v>2.0000000000000018E-2</v>
      </c>
      <c r="R57" s="8">
        <f t="shared" si="2"/>
        <v>27.53197526777706</v>
      </c>
      <c r="S57" s="8">
        <f t="shared" si="3"/>
        <v>17.105616233869885</v>
      </c>
      <c r="T57" s="8">
        <f t="shared" si="4"/>
        <v>12033.650329188002</v>
      </c>
      <c r="U57" s="8">
        <f t="shared" si="5"/>
        <v>0</v>
      </c>
      <c r="V57" s="6">
        <f t="shared" si="6"/>
        <v>1272.3611111111099</v>
      </c>
      <c r="W57" s="9">
        <f t="shared" si="7"/>
        <v>6.4636730427086375</v>
      </c>
    </row>
    <row r="58" spans="1:23" x14ac:dyDescent="0.3">
      <c r="A58" t="s">
        <v>15</v>
      </c>
      <c r="B58" s="1">
        <v>0.63350694444444444</v>
      </c>
      <c r="C58">
        <v>38.445999999999998</v>
      </c>
      <c r="D58">
        <v>-97.343166666667003</v>
      </c>
      <c r="E58">
        <v>40114</v>
      </c>
      <c r="F58">
        <v>101</v>
      </c>
      <c r="G58">
        <v>58</v>
      </c>
      <c r="H58" t="s">
        <v>19</v>
      </c>
      <c r="I58">
        <v>7.6</v>
      </c>
      <c r="J58">
        <v>14.2</v>
      </c>
      <c r="K58">
        <v>196.7</v>
      </c>
      <c r="L58">
        <v>17.899999999999999</v>
      </c>
      <c r="M58">
        <v>-45</v>
      </c>
      <c r="N58">
        <v>0</v>
      </c>
      <c r="O58" t="s">
        <v>75</v>
      </c>
      <c r="P58" s="6">
        <f t="shared" si="0"/>
        <v>1754.9999999999961</v>
      </c>
      <c r="Q58" s="7">
        <f t="shared" si="1"/>
        <v>2.0312499999999956E-2</v>
      </c>
      <c r="R58" s="8">
        <f t="shared" si="2"/>
        <v>28.377227818792907</v>
      </c>
      <c r="S58" s="8">
        <f t="shared" si="3"/>
        <v>17.630771643816033</v>
      </c>
      <c r="T58" s="8">
        <f t="shared" si="4"/>
        <v>12226.895879053889</v>
      </c>
      <c r="U58" s="8">
        <f t="shared" si="5"/>
        <v>0</v>
      </c>
      <c r="V58" s="6">
        <f t="shared" si="6"/>
        <v>1274.4615384615413</v>
      </c>
      <c r="W58" s="9">
        <f t="shared" si="7"/>
        <v>6.4743433433996849</v>
      </c>
    </row>
    <row r="59" spans="1:23" x14ac:dyDescent="0.3">
      <c r="A59" t="s">
        <v>15</v>
      </c>
      <c r="B59" s="1">
        <v>0.63381944444444438</v>
      </c>
      <c r="C59">
        <v>38.444000000000003</v>
      </c>
      <c r="D59">
        <v>-97.332333333332997</v>
      </c>
      <c r="E59">
        <v>40596</v>
      </c>
      <c r="F59">
        <v>102</v>
      </c>
      <c r="G59">
        <v>68</v>
      </c>
      <c r="H59" t="s">
        <v>64</v>
      </c>
      <c r="I59">
        <v>7.6</v>
      </c>
      <c r="J59">
        <v>13.7</v>
      </c>
      <c r="K59">
        <v>191.9</v>
      </c>
      <c r="L59">
        <v>18.100000000000001</v>
      </c>
      <c r="M59">
        <v>-45</v>
      </c>
      <c r="N59">
        <v>0</v>
      </c>
      <c r="O59" t="s">
        <v>76</v>
      </c>
      <c r="P59" s="6">
        <f t="shared" si="0"/>
        <v>1781.9999999999909</v>
      </c>
      <c r="Q59" s="7">
        <f t="shared" si="1"/>
        <v>2.0624999999999893E-2</v>
      </c>
      <c r="R59" s="8">
        <f t="shared" si="2"/>
        <v>29.271124191970632</v>
      </c>
      <c r="S59" s="8">
        <f t="shared" si="3"/>
        <v>18.186149460471352</v>
      </c>
      <c r="T59" s="8">
        <f t="shared" si="4"/>
        <v>12373.811265544988</v>
      </c>
      <c r="U59" s="8">
        <f t="shared" si="5"/>
        <v>0</v>
      </c>
      <c r="V59" s="6">
        <f t="shared" si="6"/>
        <v>1271.3804713804777</v>
      </c>
      <c r="W59" s="9">
        <f t="shared" si="7"/>
        <v>6.458691332299427</v>
      </c>
    </row>
    <row r="60" spans="1:23" x14ac:dyDescent="0.3">
      <c r="A60" t="s">
        <v>15</v>
      </c>
      <c r="B60" s="1">
        <v>0.63413194444444443</v>
      </c>
      <c r="C60">
        <v>38.441499999999998</v>
      </c>
      <c r="D60">
        <v>-97.321666666666999</v>
      </c>
      <c r="E60">
        <v>41119</v>
      </c>
      <c r="F60">
        <v>104</v>
      </c>
      <c r="G60">
        <v>71</v>
      </c>
      <c r="H60" t="s">
        <v>19</v>
      </c>
      <c r="I60">
        <v>7.6</v>
      </c>
      <c r="J60">
        <v>13.2</v>
      </c>
      <c r="K60">
        <v>187.4</v>
      </c>
      <c r="L60">
        <v>18.2</v>
      </c>
      <c r="M60">
        <v>-45</v>
      </c>
      <c r="N60">
        <v>0</v>
      </c>
      <c r="O60" t="s">
        <v>77</v>
      </c>
      <c r="P60" s="6">
        <f t="shared" si="0"/>
        <v>1808.999999999995</v>
      </c>
      <c r="Q60" s="7">
        <f t="shared" si="1"/>
        <v>2.0937499999999942E-2</v>
      </c>
      <c r="R60" s="8">
        <f t="shared" si="2"/>
        <v>30.147304934234327</v>
      </c>
      <c r="S60" s="8">
        <f t="shared" si="3"/>
        <v>18.730520555639785</v>
      </c>
      <c r="T60" s="8">
        <f t="shared" si="4"/>
        <v>12533.223603999024</v>
      </c>
      <c r="U60" s="8">
        <f t="shared" si="5"/>
        <v>0</v>
      </c>
      <c r="V60" s="6">
        <f t="shared" si="6"/>
        <v>1269.7512437810981</v>
      </c>
      <c r="W60" s="9">
        <f t="shared" si="7"/>
        <v>6.450414755451404</v>
      </c>
    </row>
    <row r="61" spans="1:23" x14ac:dyDescent="0.3">
      <c r="A61" t="s">
        <v>15</v>
      </c>
      <c r="B61" s="1">
        <v>0.63444444444444448</v>
      </c>
      <c r="C61">
        <v>38.438833333333001</v>
      </c>
      <c r="D61">
        <v>-97.311166666667006</v>
      </c>
      <c r="E61">
        <v>41573</v>
      </c>
      <c r="F61">
        <v>106</v>
      </c>
      <c r="G61">
        <v>71</v>
      </c>
      <c r="H61" t="s">
        <v>19</v>
      </c>
      <c r="I61">
        <v>7.6</v>
      </c>
      <c r="J61">
        <v>12.8</v>
      </c>
      <c r="K61">
        <v>183.4</v>
      </c>
      <c r="L61">
        <v>17.899999999999999</v>
      </c>
      <c r="M61">
        <v>-42.8</v>
      </c>
      <c r="N61">
        <v>0</v>
      </c>
      <c r="O61" t="s">
        <v>78</v>
      </c>
      <c r="P61" s="6">
        <f t="shared" si="0"/>
        <v>1835.9999999999993</v>
      </c>
      <c r="Q61" s="7">
        <f t="shared" si="1"/>
        <v>2.1249999999999991E-2</v>
      </c>
      <c r="R61" s="8">
        <f t="shared" si="2"/>
        <v>31.012306646100743</v>
      </c>
      <c r="S61" s="8">
        <f t="shared" si="3"/>
        <v>19.26794611922239</v>
      </c>
      <c r="T61" s="8">
        <f t="shared" si="4"/>
        <v>12671.604486710557</v>
      </c>
      <c r="U61" s="8">
        <f t="shared" si="5"/>
        <v>0</v>
      </c>
      <c r="V61" s="6">
        <f t="shared" si="6"/>
        <v>1265.9150326797392</v>
      </c>
      <c r="W61" s="9">
        <f t="shared" si="7"/>
        <v>6.4309265660801183</v>
      </c>
    </row>
    <row r="62" spans="1:23" x14ac:dyDescent="0.3">
      <c r="A62" t="s">
        <v>15</v>
      </c>
      <c r="B62" s="1">
        <v>0.63475694444444442</v>
      </c>
      <c r="C62">
        <v>38.436666666667001</v>
      </c>
      <c r="D62">
        <v>-97.301000000000002</v>
      </c>
      <c r="E62">
        <v>41993</v>
      </c>
      <c r="F62">
        <v>103</v>
      </c>
      <c r="G62">
        <v>71</v>
      </c>
      <c r="H62" t="s">
        <v>19</v>
      </c>
      <c r="I62">
        <v>7.6</v>
      </c>
      <c r="J62">
        <v>12.3</v>
      </c>
      <c r="K62">
        <v>179.6</v>
      </c>
      <c r="L62">
        <v>17.399999999999999</v>
      </c>
      <c r="M62">
        <v>-41.4</v>
      </c>
      <c r="N62">
        <v>0</v>
      </c>
      <c r="O62" t="s">
        <v>79</v>
      </c>
      <c r="P62" s="6">
        <f t="shared" si="0"/>
        <v>1862.9999999999939</v>
      </c>
      <c r="Q62" s="7">
        <f t="shared" si="1"/>
        <v>2.1562499999999929E-2</v>
      </c>
      <c r="R62" s="8">
        <f t="shared" si="2"/>
        <v>31.860679719250687</v>
      </c>
      <c r="S62" s="8">
        <f t="shared" si="3"/>
        <v>19.795040309570449</v>
      </c>
      <c r="T62" s="8">
        <f t="shared" si="4"/>
        <v>12799.622043404048</v>
      </c>
      <c r="U62" s="8">
        <f t="shared" si="5"/>
        <v>0</v>
      </c>
      <c r="V62" s="6">
        <f t="shared" si="6"/>
        <v>1261.095008051534</v>
      </c>
      <c r="W62" s="9">
        <f t="shared" si="7"/>
        <v>6.4064405432187979</v>
      </c>
    </row>
    <row r="63" spans="1:23" x14ac:dyDescent="0.3">
      <c r="A63" t="s">
        <v>15</v>
      </c>
      <c r="B63" s="1">
        <v>0.63506944444444446</v>
      </c>
      <c r="C63">
        <v>38.433833333332998</v>
      </c>
      <c r="D63">
        <v>-97.290166666667005</v>
      </c>
      <c r="E63">
        <v>42386</v>
      </c>
      <c r="F63">
        <v>106</v>
      </c>
      <c r="G63">
        <v>76</v>
      </c>
      <c r="H63" t="s">
        <v>19</v>
      </c>
      <c r="I63">
        <v>7.6</v>
      </c>
      <c r="J63">
        <v>11.9</v>
      </c>
      <c r="K63">
        <v>176.2</v>
      </c>
      <c r="L63">
        <v>16.899999999999999</v>
      </c>
      <c r="M63">
        <v>-40.799999999999997</v>
      </c>
      <c r="N63">
        <v>0</v>
      </c>
      <c r="O63" t="s">
        <v>80</v>
      </c>
      <c r="P63" s="6">
        <f t="shared" si="0"/>
        <v>1889.9999999999982</v>
      </c>
      <c r="Q63" s="7">
        <f t="shared" si="1"/>
        <v>2.1874999999999978E-2</v>
      </c>
      <c r="R63" s="8">
        <f t="shared" si="2"/>
        <v>32.762595453603815</v>
      </c>
      <c r="S63" s="8">
        <f t="shared" si="3"/>
        <v>20.355400555324049</v>
      </c>
      <c r="T63" s="8">
        <f t="shared" si="4"/>
        <v>12919.409900024384</v>
      </c>
      <c r="U63" s="8">
        <f t="shared" si="5"/>
        <v>0</v>
      </c>
      <c r="V63" s="6">
        <f t="shared" si="6"/>
        <v>1255.5555555555568</v>
      </c>
      <c r="W63" s="9">
        <f t="shared" si="7"/>
        <v>6.3782997823475815</v>
      </c>
    </row>
    <row r="64" spans="1:23" x14ac:dyDescent="0.3">
      <c r="A64" t="s">
        <v>15</v>
      </c>
      <c r="B64" s="1">
        <v>0.63538194444444451</v>
      </c>
      <c r="C64">
        <v>38.430666666667001</v>
      </c>
      <c r="D64">
        <v>-97.278833333332997</v>
      </c>
      <c r="E64">
        <v>42825</v>
      </c>
      <c r="F64">
        <v>108</v>
      </c>
      <c r="G64">
        <v>80</v>
      </c>
      <c r="H64" t="s">
        <v>64</v>
      </c>
      <c r="I64">
        <v>7.6</v>
      </c>
      <c r="J64">
        <v>11.6</v>
      </c>
      <c r="K64">
        <v>172.7</v>
      </c>
      <c r="L64">
        <v>16.2</v>
      </c>
      <c r="M64">
        <v>-39.700000000000003</v>
      </c>
      <c r="N64">
        <v>0</v>
      </c>
      <c r="O64" t="s">
        <v>81</v>
      </c>
      <c r="P64" s="6">
        <f t="shared" si="0"/>
        <v>1917.0000000000023</v>
      </c>
      <c r="Q64" s="7">
        <f t="shared" si="1"/>
        <v>2.2187500000000027E-2</v>
      </c>
      <c r="R64" s="8">
        <f t="shared" si="2"/>
        <v>33.70971847203387</v>
      </c>
      <c r="S64" s="8">
        <f t="shared" si="3"/>
        <v>20.943848086674642</v>
      </c>
      <c r="T64" s="8">
        <f t="shared" si="4"/>
        <v>13053.218727139722</v>
      </c>
      <c r="U64" s="8">
        <f t="shared" si="5"/>
        <v>0</v>
      </c>
      <c r="V64" s="6">
        <f t="shared" si="6"/>
        <v>1251.611893583723</v>
      </c>
      <c r="W64" s="9">
        <f t="shared" si="7"/>
        <v>6.3582657359166612</v>
      </c>
    </row>
    <row r="65" spans="1:23" x14ac:dyDescent="0.3">
      <c r="A65" t="s">
        <v>15</v>
      </c>
      <c r="B65" s="1">
        <v>0.63569444444444445</v>
      </c>
      <c r="C65">
        <v>38.427333333333003</v>
      </c>
      <c r="D65">
        <v>-97.267333333332999</v>
      </c>
      <c r="E65">
        <v>43248</v>
      </c>
      <c r="F65">
        <v>118</v>
      </c>
      <c r="G65">
        <v>74</v>
      </c>
      <c r="H65" t="s">
        <v>19</v>
      </c>
      <c r="I65">
        <v>7.6</v>
      </c>
      <c r="J65">
        <v>11.3</v>
      </c>
      <c r="K65">
        <v>169.2</v>
      </c>
      <c r="L65">
        <v>16</v>
      </c>
      <c r="M65">
        <v>-40.9</v>
      </c>
      <c r="N65">
        <v>0</v>
      </c>
      <c r="O65" t="s">
        <v>82</v>
      </c>
      <c r="P65" s="6">
        <f t="shared" si="0"/>
        <v>1943.9999999999968</v>
      </c>
      <c r="Q65" s="7">
        <f t="shared" si="1"/>
        <v>2.2499999999999964E-2</v>
      </c>
      <c r="R65" s="8">
        <f t="shared" si="2"/>
        <v>34.675741000360901</v>
      </c>
      <c r="S65" s="8">
        <f t="shared" si="3"/>
        <v>21.544037883524226</v>
      </c>
      <c r="T65" s="8">
        <f t="shared" si="4"/>
        <v>13182.15069495245</v>
      </c>
      <c r="U65" s="8">
        <f t="shared" si="5"/>
        <v>0</v>
      </c>
      <c r="V65" s="6">
        <f t="shared" si="6"/>
        <v>1247.2839506172859</v>
      </c>
      <c r="W65" s="9">
        <f t="shared" si="7"/>
        <v>6.3362795182947549</v>
      </c>
    </row>
    <row r="66" spans="1:23" x14ac:dyDescent="0.3">
      <c r="A66" t="s">
        <v>15</v>
      </c>
      <c r="B66" s="1">
        <v>0.63600694444444439</v>
      </c>
      <c r="C66">
        <v>38.423833333333</v>
      </c>
      <c r="D66">
        <v>-97.256666666667002</v>
      </c>
      <c r="E66">
        <v>43664</v>
      </c>
      <c r="F66">
        <v>114</v>
      </c>
      <c r="G66">
        <v>75</v>
      </c>
      <c r="H66" t="s">
        <v>64</v>
      </c>
      <c r="I66">
        <v>7.6</v>
      </c>
      <c r="J66">
        <v>11.1</v>
      </c>
      <c r="K66">
        <v>165.9</v>
      </c>
      <c r="L66">
        <v>15.5</v>
      </c>
      <c r="M66">
        <v>-40.200000000000003</v>
      </c>
      <c r="N66">
        <v>0</v>
      </c>
      <c r="O66" t="s">
        <v>83</v>
      </c>
      <c r="P66" s="6">
        <f t="shared" ref="P66:P129" si="8">(B66-B$2) *86400</f>
        <v>1970.9999999999916</v>
      </c>
      <c r="Q66" s="7">
        <f t="shared" ref="Q66:Q129" si="9">(B66-B$2)</f>
        <v>2.2812499999999902E-2</v>
      </c>
      <c r="R66" s="8">
        <f t="shared" ref="R66:R129" si="10">ACOS(COS(RADIANS(90-C$2)) *COS(RADIANS(90-C66)) +SIN(RADIANS(90-C$2)) *SIN(RADIANS(90-C66)) *COS(RADIANS(D$2-D66))) *6371</f>
        <v>35.574020009779652</v>
      </c>
      <c r="S66" s="8">
        <f t="shared" ref="S66:S129" si="11">R66 * 0.6213</f>
        <v>22.102138632076095</v>
      </c>
      <c r="T66" s="8">
        <f t="shared" ref="T66:T129" si="12">E66 / 3.2808</f>
        <v>13308.949036820288</v>
      </c>
      <c r="U66" s="8">
        <f t="shared" ref="U66:U129" si="13">N66 / 3.2808</f>
        <v>0</v>
      </c>
      <c r="V66" s="6">
        <f t="shared" ref="V66:V129" si="14">IF(E66&gt;E65,(E66-E$2) / (P66/60),(E66-E65) / ((P66-P65)/60))</f>
        <v>1242.8614916286203</v>
      </c>
      <c r="W66" s="9">
        <f t="shared" ref="W66:W129" si="15">V66 / 3.2808 / 60</f>
        <v>6.3138131534413366</v>
      </c>
    </row>
    <row r="67" spans="1:23" x14ac:dyDescent="0.3">
      <c r="A67" t="s">
        <v>15</v>
      </c>
      <c r="B67" s="1">
        <v>0.63663194444444449</v>
      </c>
      <c r="C67">
        <v>38.418833333332998</v>
      </c>
      <c r="D67">
        <v>-97.235500000000002</v>
      </c>
      <c r="E67">
        <v>44462</v>
      </c>
      <c r="F67">
        <v>104</v>
      </c>
      <c r="G67">
        <v>66</v>
      </c>
      <c r="H67" t="s">
        <v>19</v>
      </c>
      <c r="I67">
        <v>7.6</v>
      </c>
      <c r="J67">
        <v>10.5</v>
      </c>
      <c r="K67">
        <v>159.6</v>
      </c>
      <c r="L67">
        <v>14.7</v>
      </c>
      <c r="M67">
        <v>-39.5</v>
      </c>
      <c r="N67">
        <v>0</v>
      </c>
      <c r="O67" t="s">
        <v>84</v>
      </c>
      <c r="P67" s="6">
        <f t="shared" si="8"/>
        <v>2025</v>
      </c>
      <c r="Q67" s="7">
        <f t="shared" si="9"/>
        <v>2.34375E-2</v>
      </c>
      <c r="R67" s="8">
        <f t="shared" si="10"/>
        <v>37.383113743451929</v>
      </c>
      <c r="S67" s="8">
        <f t="shared" si="11"/>
        <v>23.226128568806683</v>
      </c>
      <c r="T67" s="8">
        <f t="shared" si="12"/>
        <v>13552.182394537916</v>
      </c>
      <c r="U67" s="8">
        <f t="shared" si="13"/>
        <v>0</v>
      </c>
      <c r="V67" s="6">
        <f t="shared" si="14"/>
        <v>1233.3629629629629</v>
      </c>
      <c r="W67" s="9">
        <f t="shared" si="15"/>
        <v>6.2655600410619501</v>
      </c>
    </row>
    <row r="68" spans="1:23" x14ac:dyDescent="0.3">
      <c r="A68" t="s">
        <v>15</v>
      </c>
      <c r="B68" s="1">
        <v>0.63694444444444442</v>
      </c>
      <c r="C68">
        <v>38.417166666667001</v>
      </c>
      <c r="D68">
        <v>-97.224166666667003</v>
      </c>
      <c r="E68">
        <v>44888</v>
      </c>
      <c r="F68">
        <v>98</v>
      </c>
      <c r="G68">
        <v>71</v>
      </c>
      <c r="H68" t="s">
        <v>64</v>
      </c>
      <c r="I68">
        <v>7.6</v>
      </c>
      <c r="J68">
        <v>10.3</v>
      </c>
      <c r="K68">
        <v>156.6</v>
      </c>
      <c r="L68">
        <v>14.3</v>
      </c>
      <c r="M68">
        <v>-39.299999999999997</v>
      </c>
      <c r="N68">
        <v>0</v>
      </c>
      <c r="O68" t="s">
        <v>85</v>
      </c>
      <c r="P68" s="6">
        <f t="shared" si="8"/>
        <v>2051.9999999999945</v>
      </c>
      <c r="Q68" s="7">
        <f t="shared" si="9"/>
        <v>2.3749999999999938E-2</v>
      </c>
      <c r="R68" s="8">
        <f t="shared" si="10"/>
        <v>38.361114619916968</v>
      </c>
      <c r="S68" s="8">
        <f t="shared" si="11"/>
        <v>23.833760513354409</v>
      </c>
      <c r="T68" s="8">
        <f t="shared" si="12"/>
        <v>13682.028773469885</v>
      </c>
      <c r="U68" s="8">
        <f t="shared" si="13"/>
        <v>0</v>
      </c>
      <c r="V68" s="6">
        <f t="shared" si="14"/>
        <v>1229.590643274857</v>
      </c>
      <c r="W68" s="9">
        <f t="shared" si="15"/>
        <v>6.2463964240167895</v>
      </c>
    </row>
    <row r="69" spans="1:23" x14ac:dyDescent="0.3">
      <c r="A69" t="s">
        <v>15</v>
      </c>
      <c r="B69" s="1">
        <v>0.63756944444444441</v>
      </c>
      <c r="C69">
        <v>38.412833333332998</v>
      </c>
      <c r="D69">
        <v>-97.202333333333002</v>
      </c>
      <c r="E69">
        <v>45775</v>
      </c>
      <c r="F69">
        <v>106</v>
      </c>
      <c r="G69">
        <v>73</v>
      </c>
      <c r="H69" t="s">
        <v>19</v>
      </c>
      <c r="I69">
        <v>7.6</v>
      </c>
      <c r="J69">
        <v>9.9</v>
      </c>
      <c r="K69">
        <v>150.69999999999999</v>
      </c>
      <c r="L69">
        <v>13.6</v>
      </c>
      <c r="M69">
        <v>-38.200000000000003</v>
      </c>
      <c r="N69">
        <v>0</v>
      </c>
      <c r="O69" t="s">
        <v>86</v>
      </c>
      <c r="P69" s="6">
        <f t="shared" si="8"/>
        <v>2105.9999999999936</v>
      </c>
      <c r="Q69" s="7">
        <f t="shared" si="9"/>
        <v>2.4374999999999925E-2</v>
      </c>
      <c r="R69" s="8">
        <f t="shared" si="10"/>
        <v>40.245364283172108</v>
      </c>
      <c r="S69" s="8">
        <f t="shared" si="11"/>
        <v>25.00444482913483</v>
      </c>
      <c r="T69" s="8">
        <f t="shared" si="12"/>
        <v>13952.389661058278</v>
      </c>
      <c r="U69" s="8">
        <f t="shared" si="13"/>
        <v>0</v>
      </c>
      <c r="V69" s="6">
        <f t="shared" si="14"/>
        <v>1223.3333333333369</v>
      </c>
      <c r="W69" s="9">
        <f t="shared" si="15"/>
        <v>6.2146089029776119</v>
      </c>
    </row>
    <row r="70" spans="1:23" x14ac:dyDescent="0.3">
      <c r="A70" t="s">
        <v>15</v>
      </c>
      <c r="B70" s="1">
        <v>0.63788194444444446</v>
      </c>
      <c r="C70">
        <v>38.409999999999997</v>
      </c>
      <c r="D70">
        <v>-97.191333333333006</v>
      </c>
      <c r="E70">
        <v>46182</v>
      </c>
      <c r="F70">
        <v>108</v>
      </c>
      <c r="G70">
        <v>72</v>
      </c>
      <c r="H70" t="s">
        <v>64</v>
      </c>
      <c r="I70">
        <v>7.6</v>
      </c>
      <c r="J70">
        <v>9.8000000000000007</v>
      </c>
      <c r="K70">
        <v>147.5</v>
      </c>
      <c r="L70">
        <v>13.2</v>
      </c>
      <c r="M70">
        <v>-38.700000000000003</v>
      </c>
      <c r="N70">
        <v>0</v>
      </c>
      <c r="O70" t="s">
        <v>87</v>
      </c>
      <c r="P70" s="6">
        <f t="shared" si="8"/>
        <v>2132.9999999999977</v>
      </c>
      <c r="Q70" s="7">
        <f t="shared" si="9"/>
        <v>2.4687499999999973E-2</v>
      </c>
      <c r="R70" s="8">
        <f t="shared" si="10"/>
        <v>41.196059985140501</v>
      </c>
      <c r="S70" s="8">
        <f t="shared" si="11"/>
        <v>25.59511206876779</v>
      </c>
      <c r="T70" s="8">
        <f t="shared" si="12"/>
        <v>14076.444769568398</v>
      </c>
      <c r="U70" s="8">
        <f t="shared" si="13"/>
        <v>0</v>
      </c>
      <c r="V70" s="6">
        <f t="shared" si="14"/>
        <v>1219.2967651195513</v>
      </c>
      <c r="W70" s="9">
        <f t="shared" si="15"/>
        <v>6.1941028870984276</v>
      </c>
    </row>
    <row r="71" spans="1:23" x14ac:dyDescent="0.3">
      <c r="A71" t="s">
        <v>15</v>
      </c>
      <c r="B71" s="1">
        <v>0.6381944444444444</v>
      </c>
      <c r="C71">
        <v>38.406999999999996</v>
      </c>
      <c r="D71">
        <v>-97.181166666666996</v>
      </c>
      <c r="E71">
        <v>46683</v>
      </c>
      <c r="F71">
        <v>107</v>
      </c>
      <c r="G71">
        <v>59</v>
      </c>
      <c r="H71" t="s">
        <v>64</v>
      </c>
      <c r="I71">
        <v>7.6</v>
      </c>
      <c r="J71">
        <v>9.6</v>
      </c>
      <c r="K71">
        <v>144</v>
      </c>
      <c r="L71">
        <v>13.2</v>
      </c>
      <c r="M71">
        <v>-40.4</v>
      </c>
      <c r="N71">
        <v>0</v>
      </c>
      <c r="O71" t="s">
        <v>88</v>
      </c>
      <c r="P71" s="6">
        <f t="shared" si="8"/>
        <v>2159.9999999999923</v>
      </c>
      <c r="Q71" s="7">
        <f t="shared" si="9"/>
        <v>2.4999999999999911E-2</v>
      </c>
      <c r="R71" s="8">
        <f t="shared" si="10"/>
        <v>42.076721330797319</v>
      </c>
      <c r="S71" s="8">
        <f t="shared" si="11"/>
        <v>26.142266962824372</v>
      </c>
      <c r="T71" s="8">
        <f t="shared" si="12"/>
        <v>14229.151426481345</v>
      </c>
      <c r="U71" s="8">
        <f t="shared" si="13"/>
        <v>0</v>
      </c>
      <c r="V71" s="6">
        <f t="shared" si="14"/>
        <v>1217.9722222222265</v>
      </c>
      <c r="W71" s="9">
        <f t="shared" si="15"/>
        <v>6.1873741273582992</v>
      </c>
    </row>
    <row r="72" spans="1:23" x14ac:dyDescent="0.3">
      <c r="A72" t="s">
        <v>15</v>
      </c>
      <c r="B72" s="1">
        <v>0.63913194444444443</v>
      </c>
      <c r="C72">
        <v>38.401499999999999</v>
      </c>
      <c r="D72">
        <v>-97.154833333333002</v>
      </c>
      <c r="E72">
        <v>48094</v>
      </c>
      <c r="F72">
        <v>87</v>
      </c>
      <c r="G72">
        <v>56</v>
      </c>
      <c r="H72" t="s">
        <v>64</v>
      </c>
      <c r="I72">
        <v>7.6</v>
      </c>
      <c r="J72">
        <v>9</v>
      </c>
      <c r="K72">
        <v>134.19999999999999</v>
      </c>
      <c r="L72">
        <v>13</v>
      </c>
      <c r="M72">
        <v>-41.8</v>
      </c>
      <c r="N72">
        <v>0</v>
      </c>
      <c r="O72" t="s">
        <v>89</v>
      </c>
      <c r="P72" s="6">
        <f t="shared" si="8"/>
        <v>2240.9999999999955</v>
      </c>
      <c r="Q72" s="7">
        <f t="shared" si="9"/>
        <v>2.5937499999999947E-2</v>
      </c>
      <c r="R72" s="8">
        <f t="shared" si="10"/>
        <v>44.369112819258142</v>
      </c>
      <c r="S72" s="8">
        <f t="shared" si="11"/>
        <v>27.566529794605081</v>
      </c>
      <c r="T72" s="8">
        <f t="shared" si="12"/>
        <v>14659.229456230187</v>
      </c>
      <c r="U72" s="8">
        <f t="shared" si="13"/>
        <v>0</v>
      </c>
      <c r="V72" s="6">
        <f t="shared" si="14"/>
        <v>1211.7269076305245</v>
      </c>
      <c r="W72" s="9">
        <f t="shared" si="15"/>
        <v>6.1556475434371922</v>
      </c>
    </row>
    <row r="73" spans="1:23" x14ac:dyDescent="0.3">
      <c r="A73" t="s">
        <v>15</v>
      </c>
      <c r="B73" s="1">
        <v>0.63944444444444448</v>
      </c>
      <c r="C73">
        <v>38.401666666666998</v>
      </c>
      <c r="D73">
        <v>-97.144833333332997</v>
      </c>
      <c r="E73">
        <v>48584</v>
      </c>
      <c r="F73">
        <v>87</v>
      </c>
      <c r="G73">
        <v>63</v>
      </c>
      <c r="H73" t="s">
        <v>64</v>
      </c>
      <c r="I73">
        <v>7.6</v>
      </c>
      <c r="J73">
        <v>8.9</v>
      </c>
      <c r="K73">
        <v>131.19999999999999</v>
      </c>
      <c r="L73">
        <v>12.8</v>
      </c>
      <c r="M73">
        <v>-42.3</v>
      </c>
      <c r="N73">
        <v>0</v>
      </c>
      <c r="O73" t="s">
        <v>90</v>
      </c>
      <c r="P73" s="6">
        <f t="shared" si="8"/>
        <v>2267.9999999999995</v>
      </c>
      <c r="Q73" s="7">
        <f t="shared" si="9"/>
        <v>2.6249999999999996E-2</v>
      </c>
      <c r="R73" s="8">
        <f t="shared" si="10"/>
        <v>45.240452866639636</v>
      </c>
      <c r="S73" s="8">
        <f t="shared" si="11"/>
        <v>28.107893366043204</v>
      </c>
      <c r="T73" s="8">
        <f t="shared" si="12"/>
        <v>14808.583272372591</v>
      </c>
      <c r="U73" s="8">
        <f t="shared" si="13"/>
        <v>0</v>
      </c>
      <c r="V73" s="6">
        <f t="shared" si="14"/>
        <v>1210.2645502645505</v>
      </c>
      <c r="W73" s="9">
        <f t="shared" si="15"/>
        <v>6.1482186776830368</v>
      </c>
    </row>
    <row r="74" spans="1:23" x14ac:dyDescent="0.3">
      <c r="A74" t="s">
        <v>15</v>
      </c>
      <c r="B74" s="1">
        <v>0.63975694444444442</v>
      </c>
      <c r="C74">
        <v>38.401666666666998</v>
      </c>
      <c r="D74">
        <v>-97.133666666666997</v>
      </c>
      <c r="E74">
        <v>48981</v>
      </c>
      <c r="F74">
        <v>91</v>
      </c>
      <c r="G74">
        <v>74</v>
      </c>
      <c r="H74" t="s">
        <v>64</v>
      </c>
      <c r="I74">
        <v>7.6</v>
      </c>
      <c r="J74">
        <v>8.8000000000000007</v>
      </c>
      <c r="K74">
        <v>128.6</v>
      </c>
      <c r="L74">
        <v>12.8</v>
      </c>
      <c r="M74">
        <v>-42.2</v>
      </c>
      <c r="N74">
        <v>0</v>
      </c>
      <c r="O74" t="s">
        <v>91</v>
      </c>
      <c r="P74" s="6">
        <f t="shared" si="8"/>
        <v>2294.9999999999941</v>
      </c>
      <c r="Q74" s="7">
        <f t="shared" si="9"/>
        <v>2.6562499999999933E-2</v>
      </c>
      <c r="R74" s="8">
        <f t="shared" si="10"/>
        <v>46.213519183330682</v>
      </c>
      <c r="S74" s="8">
        <f t="shared" si="11"/>
        <v>28.712459468603353</v>
      </c>
      <c r="T74" s="8">
        <f t="shared" si="12"/>
        <v>14929.59034381858</v>
      </c>
      <c r="U74" s="8">
        <f t="shared" si="13"/>
        <v>0</v>
      </c>
      <c r="V74" s="6">
        <f t="shared" si="14"/>
        <v>1206.4052287581731</v>
      </c>
      <c r="W74" s="9">
        <f t="shared" si="15"/>
        <v>6.128613086026645</v>
      </c>
    </row>
    <row r="75" spans="1:23" x14ac:dyDescent="0.3">
      <c r="A75" t="s">
        <v>15</v>
      </c>
      <c r="B75" s="1">
        <v>0.64006944444444447</v>
      </c>
      <c r="C75">
        <v>38.401833333333002</v>
      </c>
      <c r="D75">
        <v>-97.121833333333001</v>
      </c>
      <c r="E75">
        <v>49370</v>
      </c>
      <c r="F75">
        <v>89</v>
      </c>
      <c r="G75">
        <v>68</v>
      </c>
      <c r="H75" t="s">
        <v>19</v>
      </c>
      <c r="I75">
        <v>7.6</v>
      </c>
      <c r="J75">
        <v>8.6</v>
      </c>
      <c r="K75">
        <v>126.2</v>
      </c>
      <c r="L75">
        <v>12.5</v>
      </c>
      <c r="M75">
        <v>-41.9</v>
      </c>
      <c r="N75">
        <v>0</v>
      </c>
      <c r="O75" t="s">
        <v>92</v>
      </c>
      <c r="P75" s="6">
        <f t="shared" si="8"/>
        <v>2321.9999999999986</v>
      </c>
      <c r="Q75" s="7">
        <f t="shared" si="9"/>
        <v>2.6874999999999982E-2</v>
      </c>
      <c r="R75" s="8">
        <f t="shared" si="10"/>
        <v>47.244620729132372</v>
      </c>
      <c r="S75" s="8">
        <f t="shared" si="11"/>
        <v>29.353082859009941</v>
      </c>
      <c r="T75" s="8">
        <f t="shared" si="12"/>
        <v>15048.158985613265</v>
      </c>
      <c r="U75" s="8">
        <f t="shared" si="13"/>
        <v>0</v>
      </c>
      <c r="V75" s="6">
        <f t="shared" si="14"/>
        <v>1202.4289405684763</v>
      </c>
      <c r="W75" s="9">
        <f t="shared" si="15"/>
        <v>6.108413296393544</v>
      </c>
    </row>
    <row r="76" spans="1:23" x14ac:dyDescent="0.3">
      <c r="A76" t="s">
        <v>15</v>
      </c>
      <c r="B76" s="1">
        <v>0.64038194444444441</v>
      </c>
      <c r="C76">
        <v>38.401499999999999</v>
      </c>
      <c r="D76">
        <v>-97.108999999999995</v>
      </c>
      <c r="E76">
        <v>49744</v>
      </c>
      <c r="F76">
        <v>93</v>
      </c>
      <c r="G76">
        <v>89</v>
      </c>
      <c r="H76" t="s">
        <v>64</v>
      </c>
      <c r="I76">
        <v>7.6</v>
      </c>
      <c r="J76">
        <v>8.5</v>
      </c>
      <c r="K76">
        <v>124</v>
      </c>
      <c r="L76">
        <v>12.5</v>
      </c>
      <c r="M76">
        <v>-42.2</v>
      </c>
      <c r="N76">
        <v>0</v>
      </c>
      <c r="O76" t="s">
        <v>93</v>
      </c>
      <c r="P76" s="6">
        <f t="shared" si="8"/>
        <v>2348.9999999999932</v>
      </c>
      <c r="Q76" s="7">
        <f t="shared" si="9"/>
        <v>2.718749999999992E-2</v>
      </c>
      <c r="R76" s="8">
        <f t="shared" si="10"/>
        <v>48.363044920442519</v>
      </c>
      <c r="S76" s="8">
        <f t="shared" si="11"/>
        <v>30.047959809070935</v>
      </c>
      <c r="T76" s="8">
        <f t="shared" si="12"/>
        <v>15162.155571811752</v>
      </c>
      <c r="U76" s="8">
        <f t="shared" si="13"/>
        <v>0</v>
      </c>
      <c r="V76" s="6">
        <f t="shared" si="14"/>
        <v>1198.1609195402334</v>
      </c>
      <c r="W76" s="9">
        <f t="shared" si="15"/>
        <v>6.0867314859192545</v>
      </c>
    </row>
    <row r="77" spans="1:23" x14ac:dyDescent="0.3">
      <c r="A77" t="s">
        <v>15</v>
      </c>
      <c r="B77" s="1">
        <v>0.64069444444444446</v>
      </c>
      <c r="C77">
        <v>38.400833333332997</v>
      </c>
      <c r="D77">
        <v>-97.094666666666996</v>
      </c>
      <c r="E77">
        <v>50131</v>
      </c>
      <c r="F77">
        <v>99</v>
      </c>
      <c r="G77">
        <v>98</v>
      </c>
      <c r="H77" t="s">
        <v>64</v>
      </c>
      <c r="I77">
        <v>7.6</v>
      </c>
      <c r="J77">
        <v>8.4</v>
      </c>
      <c r="K77">
        <v>121.7</v>
      </c>
      <c r="L77">
        <v>12.4</v>
      </c>
      <c r="M77">
        <v>-42.1</v>
      </c>
      <c r="N77">
        <v>0</v>
      </c>
      <c r="O77" t="s">
        <v>94</v>
      </c>
      <c r="P77" s="6">
        <f t="shared" si="8"/>
        <v>2375.9999999999973</v>
      </c>
      <c r="Q77" s="7">
        <f t="shared" si="9"/>
        <v>2.7499999999999969E-2</v>
      </c>
      <c r="R77" s="8">
        <f t="shared" si="10"/>
        <v>49.612395397212687</v>
      </c>
      <c r="S77" s="8">
        <f t="shared" si="11"/>
        <v>30.824181260288242</v>
      </c>
      <c r="T77" s="8">
        <f t="shared" si="12"/>
        <v>15280.114606193611</v>
      </c>
      <c r="U77" s="8">
        <f t="shared" si="13"/>
        <v>0</v>
      </c>
      <c r="V77" s="6">
        <f t="shared" si="14"/>
        <v>1194.3181818181833</v>
      </c>
      <c r="W77" s="9">
        <f t="shared" si="15"/>
        <v>6.0672101409116843</v>
      </c>
    </row>
    <row r="78" spans="1:23" x14ac:dyDescent="0.3">
      <c r="A78" t="s">
        <v>15</v>
      </c>
      <c r="B78" s="1">
        <v>0.6410069444444445</v>
      </c>
      <c r="C78">
        <v>38.398833333333002</v>
      </c>
      <c r="D78">
        <v>-97.080500000000001</v>
      </c>
      <c r="E78">
        <v>50477</v>
      </c>
      <c r="F78">
        <v>98</v>
      </c>
      <c r="G78">
        <v>89</v>
      </c>
      <c r="H78" t="s">
        <v>64</v>
      </c>
      <c r="I78">
        <v>7.6</v>
      </c>
      <c r="J78">
        <v>8.3000000000000007</v>
      </c>
      <c r="K78">
        <v>119.5</v>
      </c>
      <c r="L78">
        <v>12.3</v>
      </c>
      <c r="M78">
        <v>-41.6</v>
      </c>
      <c r="N78">
        <v>0</v>
      </c>
      <c r="O78" t="s">
        <v>95</v>
      </c>
      <c r="P78" s="6">
        <f t="shared" si="8"/>
        <v>2403.0000000000014</v>
      </c>
      <c r="Q78" s="7">
        <f t="shared" si="9"/>
        <v>2.7812500000000018E-2</v>
      </c>
      <c r="R78" s="8">
        <f t="shared" si="10"/>
        <v>50.848561714732185</v>
      </c>
      <c r="S78" s="8">
        <f t="shared" si="11"/>
        <v>31.592211393363105</v>
      </c>
      <c r="T78" s="8">
        <f t="shared" si="12"/>
        <v>15385.576688612533</v>
      </c>
      <c r="U78" s="8">
        <f t="shared" si="13"/>
        <v>0</v>
      </c>
      <c r="V78" s="6">
        <f t="shared" si="14"/>
        <v>1189.5380774032451</v>
      </c>
      <c r="W78" s="9">
        <f t="shared" si="15"/>
        <v>6.0429269151997733</v>
      </c>
    </row>
    <row r="79" spans="1:23" x14ac:dyDescent="0.3">
      <c r="A79" t="s">
        <v>15</v>
      </c>
      <c r="B79" s="1">
        <v>0.64131944444444444</v>
      </c>
      <c r="C79">
        <v>38.396666666667002</v>
      </c>
      <c r="D79">
        <v>-97.066999999999993</v>
      </c>
      <c r="E79">
        <v>50968</v>
      </c>
      <c r="F79">
        <v>105</v>
      </c>
      <c r="G79">
        <v>87</v>
      </c>
      <c r="H79" t="s">
        <v>64</v>
      </c>
      <c r="I79">
        <v>7.6</v>
      </c>
      <c r="J79">
        <v>8.3000000000000007</v>
      </c>
      <c r="K79">
        <v>116.9</v>
      </c>
      <c r="L79">
        <v>12.3</v>
      </c>
      <c r="M79">
        <v>-41.9</v>
      </c>
      <c r="N79">
        <v>0</v>
      </c>
      <c r="O79" t="s">
        <v>96</v>
      </c>
      <c r="P79" s="6">
        <f t="shared" si="8"/>
        <v>2429.9999999999964</v>
      </c>
      <c r="Q79" s="7">
        <f t="shared" si="9"/>
        <v>2.8124999999999956E-2</v>
      </c>
      <c r="R79" s="8">
        <f t="shared" si="10"/>
        <v>52.027834623718427</v>
      </c>
      <c r="S79" s="8">
        <f t="shared" si="11"/>
        <v>32.324893651716259</v>
      </c>
      <c r="T79" s="8">
        <f t="shared" si="12"/>
        <v>15535.23530846135</v>
      </c>
      <c r="U79" s="8">
        <f t="shared" si="13"/>
        <v>0</v>
      </c>
      <c r="V79" s="6">
        <f t="shared" si="14"/>
        <v>1188.4444444444464</v>
      </c>
      <c r="W79" s="9">
        <f t="shared" si="15"/>
        <v>6.0373711922114843</v>
      </c>
    </row>
    <row r="80" spans="1:23" x14ac:dyDescent="0.3">
      <c r="A80" t="s">
        <v>15</v>
      </c>
      <c r="B80" s="1">
        <v>0.64163194444444438</v>
      </c>
      <c r="C80">
        <v>38.394666666667</v>
      </c>
      <c r="D80">
        <v>-97.054666666667003</v>
      </c>
      <c r="E80">
        <v>51441</v>
      </c>
      <c r="F80">
        <v>102</v>
      </c>
      <c r="G80">
        <v>71</v>
      </c>
      <c r="H80" t="s">
        <v>19</v>
      </c>
      <c r="I80">
        <v>7.6</v>
      </c>
      <c r="J80">
        <v>8.1999999999999993</v>
      </c>
      <c r="K80">
        <v>114.4</v>
      </c>
      <c r="L80">
        <v>12.2</v>
      </c>
      <c r="M80">
        <v>-41.9</v>
      </c>
      <c r="N80">
        <v>0</v>
      </c>
      <c r="O80" t="s">
        <v>97</v>
      </c>
      <c r="P80" s="6">
        <f t="shared" si="8"/>
        <v>2456.9999999999909</v>
      </c>
      <c r="Q80" s="7">
        <f t="shared" si="9"/>
        <v>2.8437499999999893E-2</v>
      </c>
      <c r="R80" s="8">
        <f t="shared" si="10"/>
        <v>53.106142228306823</v>
      </c>
      <c r="S80" s="8">
        <f t="shared" si="11"/>
        <v>32.994846166447026</v>
      </c>
      <c r="T80" s="8">
        <f t="shared" si="12"/>
        <v>15679.407461594732</v>
      </c>
      <c r="U80" s="8">
        <f t="shared" si="13"/>
        <v>0</v>
      </c>
      <c r="V80" s="6">
        <f t="shared" si="14"/>
        <v>1186.9352869352913</v>
      </c>
      <c r="W80" s="9">
        <f t="shared" si="15"/>
        <v>6.0297045788389578</v>
      </c>
    </row>
    <row r="81" spans="1:23" x14ac:dyDescent="0.3">
      <c r="A81" t="s">
        <v>15</v>
      </c>
      <c r="B81" s="1">
        <v>0.64194444444444443</v>
      </c>
      <c r="C81">
        <v>38.393000000000001</v>
      </c>
      <c r="D81">
        <v>-97.043166666667005</v>
      </c>
      <c r="E81">
        <v>51829</v>
      </c>
      <c r="F81">
        <v>100</v>
      </c>
      <c r="G81">
        <v>71</v>
      </c>
      <c r="H81" t="s">
        <v>64</v>
      </c>
      <c r="I81">
        <v>7.6</v>
      </c>
      <c r="J81">
        <v>8.1</v>
      </c>
      <c r="K81">
        <v>112.2</v>
      </c>
      <c r="L81">
        <v>11.6</v>
      </c>
      <c r="M81">
        <v>-38.799999999999997</v>
      </c>
      <c r="N81">
        <v>0</v>
      </c>
      <c r="O81" t="s">
        <v>98</v>
      </c>
      <c r="P81" s="6">
        <f t="shared" si="8"/>
        <v>2483.999999999995</v>
      </c>
      <c r="Q81" s="7">
        <f t="shared" si="9"/>
        <v>2.8749999999999942E-2</v>
      </c>
      <c r="R81" s="8">
        <f t="shared" si="10"/>
        <v>54.111861848045635</v>
      </c>
      <c r="S81" s="8">
        <f t="shared" si="11"/>
        <v>33.619699766190749</v>
      </c>
      <c r="T81" s="8">
        <f t="shared" si="12"/>
        <v>15797.671299683003</v>
      </c>
      <c r="U81" s="8">
        <f t="shared" si="13"/>
        <v>0</v>
      </c>
      <c r="V81" s="6">
        <f t="shared" si="14"/>
        <v>1183.4057971014518</v>
      </c>
      <c r="W81" s="9">
        <f t="shared" si="15"/>
        <v>6.0117745524539323</v>
      </c>
    </row>
    <row r="82" spans="1:23" x14ac:dyDescent="0.3">
      <c r="A82" t="s">
        <v>15</v>
      </c>
      <c r="B82" s="1">
        <v>0.64225694444444448</v>
      </c>
      <c r="C82">
        <v>38.391666666667</v>
      </c>
      <c r="D82">
        <v>-97.031499999999994</v>
      </c>
      <c r="E82">
        <v>52237</v>
      </c>
      <c r="F82">
        <v>94</v>
      </c>
      <c r="G82">
        <v>73</v>
      </c>
      <c r="H82" t="s">
        <v>99</v>
      </c>
      <c r="I82">
        <v>7.6</v>
      </c>
      <c r="J82">
        <v>8</v>
      </c>
      <c r="K82">
        <v>109.9</v>
      </c>
      <c r="L82">
        <v>11.5</v>
      </c>
      <c r="M82">
        <v>-38.5</v>
      </c>
      <c r="N82">
        <v>0</v>
      </c>
      <c r="O82" t="s">
        <v>100</v>
      </c>
      <c r="P82" s="6">
        <f t="shared" si="8"/>
        <v>2510.9999999999991</v>
      </c>
      <c r="Q82" s="7">
        <f t="shared" si="9"/>
        <v>2.9062499999999991E-2</v>
      </c>
      <c r="R82" s="8">
        <f t="shared" si="10"/>
        <v>55.13174210483951</v>
      </c>
      <c r="S82" s="8">
        <f t="shared" si="11"/>
        <v>34.253351369736784</v>
      </c>
      <c r="T82" s="8">
        <f t="shared" si="12"/>
        <v>15922.031211899535</v>
      </c>
      <c r="U82" s="8">
        <f t="shared" si="13"/>
        <v>0</v>
      </c>
      <c r="V82" s="6">
        <f t="shared" si="14"/>
        <v>1180.430107526882</v>
      </c>
      <c r="W82" s="9">
        <f t="shared" si="15"/>
        <v>5.9966578655962062</v>
      </c>
    </row>
    <row r="83" spans="1:23" x14ac:dyDescent="0.3">
      <c r="A83" t="s">
        <v>15</v>
      </c>
      <c r="B83" s="1">
        <v>0.64256944444444442</v>
      </c>
      <c r="C83">
        <v>38.390666666667002</v>
      </c>
      <c r="D83">
        <v>-97.02</v>
      </c>
      <c r="E83">
        <v>52625</v>
      </c>
      <c r="F83">
        <v>92</v>
      </c>
      <c r="G83">
        <v>80</v>
      </c>
      <c r="H83" t="s">
        <v>99</v>
      </c>
      <c r="I83">
        <v>7.6</v>
      </c>
      <c r="J83">
        <v>8</v>
      </c>
      <c r="K83">
        <v>107.9</v>
      </c>
      <c r="L83">
        <v>11.5</v>
      </c>
      <c r="M83">
        <v>-38.9</v>
      </c>
      <c r="N83">
        <v>0</v>
      </c>
      <c r="O83" t="s">
        <v>101</v>
      </c>
      <c r="P83" s="6">
        <f t="shared" si="8"/>
        <v>2537.9999999999936</v>
      </c>
      <c r="Q83" s="7">
        <f t="shared" si="9"/>
        <v>2.9374999999999929E-2</v>
      </c>
      <c r="R83" s="8">
        <f t="shared" si="10"/>
        <v>56.136453120913224</v>
      </c>
      <c r="S83" s="8">
        <f t="shared" si="11"/>
        <v>34.877578324023382</v>
      </c>
      <c r="T83" s="8">
        <f t="shared" si="12"/>
        <v>16040.295049987808</v>
      </c>
      <c r="U83" s="8">
        <f t="shared" si="13"/>
        <v>0</v>
      </c>
      <c r="V83" s="6">
        <f t="shared" si="14"/>
        <v>1177.0449172576862</v>
      </c>
      <c r="W83" s="9">
        <f t="shared" si="15"/>
        <v>5.9794608899134669</v>
      </c>
    </row>
    <row r="84" spans="1:23" x14ac:dyDescent="0.3">
      <c r="A84" t="s">
        <v>15</v>
      </c>
      <c r="B84" s="1">
        <v>0.64288194444444446</v>
      </c>
      <c r="C84">
        <v>38.389166666667002</v>
      </c>
      <c r="D84">
        <v>-97.007833333332997</v>
      </c>
      <c r="E84">
        <v>52946</v>
      </c>
      <c r="F84">
        <v>97</v>
      </c>
      <c r="G84">
        <v>82</v>
      </c>
      <c r="H84" t="s">
        <v>64</v>
      </c>
      <c r="I84">
        <v>7.6</v>
      </c>
      <c r="J84">
        <v>8</v>
      </c>
      <c r="K84">
        <v>106.3</v>
      </c>
      <c r="L84">
        <v>11.1</v>
      </c>
      <c r="M84">
        <v>-37.5</v>
      </c>
      <c r="N84">
        <v>0</v>
      </c>
      <c r="O84" t="s">
        <v>102</v>
      </c>
      <c r="P84" s="6">
        <f t="shared" si="8"/>
        <v>2564.9999999999982</v>
      </c>
      <c r="Q84" s="7">
        <f t="shared" si="9"/>
        <v>2.9687499999999978E-2</v>
      </c>
      <c r="R84" s="8">
        <f t="shared" si="10"/>
        <v>57.200940456959842</v>
      </c>
      <c r="S84" s="8">
        <f t="shared" si="11"/>
        <v>35.538944305909148</v>
      </c>
      <c r="T84" s="8">
        <f t="shared" si="12"/>
        <v>16138.137039746403</v>
      </c>
      <c r="U84" s="8">
        <f t="shared" si="13"/>
        <v>0</v>
      </c>
      <c r="V84" s="6">
        <f t="shared" si="14"/>
        <v>1172.1637426900593</v>
      </c>
      <c r="W84" s="9">
        <f t="shared" si="15"/>
        <v>5.9546642215824352</v>
      </c>
    </row>
    <row r="85" spans="1:23" x14ac:dyDescent="0.3">
      <c r="A85" t="s">
        <v>15</v>
      </c>
      <c r="B85" s="1">
        <v>0.64319444444444451</v>
      </c>
      <c r="C85">
        <v>38.387999999999998</v>
      </c>
      <c r="D85">
        <v>-96.996833333333001</v>
      </c>
      <c r="E85">
        <v>53247</v>
      </c>
      <c r="F85">
        <v>97</v>
      </c>
      <c r="G85">
        <v>67</v>
      </c>
      <c r="H85" t="s">
        <v>103</v>
      </c>
      <c r="I85">
        <v>7.6</v>
      </c>
      <c r="J85">
        <v>7.9</v>
      </c>
      <c r="K85">
        <v>104.9</v>
      </c>
      <c r="L85">
        <v>10.9</v>
      </c>
      <c r="M85">
        <v>-36.6</v>
      </c>
      <c r="N85">
        <v>0</v>
      </c>
      <c r="O85" t="s">
        <v>104</v>
      </c>
      <c r="P85" s="6">
        <f t="shared" si="8"/>
        <v>2592.0000000000023</v>
      </c>
      <c r="Q85" s="7">
        <f t="shared" si="9"/>
        <v>3.0000000000000027E-2</v>
      </c>
      <c r="R85" s="8">
        <f t="shared" si="10"/>
        <v>58.16303331959233</v>
      </c>
      <c r="S85" s="8">
        <f t="shared" si="11"/>
        <v>36.136692601462713</v>
      </c>
      <c r="T85" s="8">
        <f t="shared" si="12"/>
        <v>16229.882955376737</v>
      </c>
      <c r="U85" s="8">
        <f t="shared" si="13"/>
        <v>0</v>
      </c>
      <c r="V85" s="6">
        <f t="shared" si="14"/>
        <v>1166.9212962962952</v>
      </c>
      <c r="W85" s="9">
        <f t="shared" si="15"/>
        <v>5.9280322700575834</v>
      </c>
    </row>
    <row r="86" spans="1:23" x14ac:dyDescent="0.3">
      <c r="A86" t="s">
        <v>15</v>
      </c>
      <c r="B86" s="1">
        <v>0.64350694444444445</v>
      </c>
      <c r="C86">
        <v>38.387333333332997</v>
      </c>
      <c r="D86">
        <v>-96.986666666667006</v>
      </c>
      <c r="E86">
        <v>53573</v>
      </c>
      <c r="F86">
        <v>92</v>
      </c>
      <c r="G86">
        <v>70</v>
      </c>
      <c r="H86" t="s">
        <v>105</v>
      </c>
      <c r="I86">
        <v>7.6</v>
      </c>
      <c r="J86">
        <v>7.9</v>
      </c>
      <c r="K86">
        <v>103.3</v>
      </c>
      <c r="L86">
        <v>10.5</v>
      </c>
      <c r="M86">
        <v>-35</v>
      </c>
      <c r="N86">
        <v>0</v>
      </c>
      <c r="O86" t="s">
        <v>106</v>
      </c>
      <c r="P86" s="6">
        <f t="shared" si="8"/>
        <v>2618.9999999999968</v>
      </c>
      <c r="Q86" s="7">
        <f t="shared" si="9"/>
        <v>3.0312499999999964E-2</v>
      </c>
      <c r="R86" s="8">
        <f t="shared" si="10"/>
        <v>59.050985188755654</v>
      </c>
      <c r="S86" s="8">
        <f t="shared" si="11"/>
        <v>36.688377097773888</v>
      </c>
      <c r="T86" s="8">
        <f t="shared" si="12"/>
        <v>16329.248963667398</v>
      </c>
      <c r="U86" s="8">
        <f t="shared" si="13"/>
        <v>0</v>
      </c>
      <c r="V86" s="6">
        <f t="shared" si="14"/>
        <v>1162.359679266897</v>
      </c>
      <c r="W86" s="9">
        <f t="shared" si="15"/>
        <v>5.9048589737609571</v>
      </c>
    </row>
    <row r="87" spans="1:23" x14ac:dyDescent="0.3">
      <c r="A87" t="s">
        <v>15</v>
      </c>
      <c r="B87" s="1">
        <v>0.64381944444444439</v>
      </c>
      <c r="C87">
        <v>38.387</v>
      </c>
      <c r="D87">
        <v>-96.975499999999997</v>
      </c>
      <c r="E87">
        <v>53864</v>
      </c>
      <c r="F87">
        <v>88</v>
      </c>
      <c r="G87">
        <v>76</v>
      </c>
      <c r="H87" t="s">
        <v>99</v>
      </c>
      <c r="I87">
        <v>7.6</v>
      </c>
      <c r="J87">
        <v>8</v>
      </c>
      <c r="K87">
        <v>101.8</v>
      </c>
      <c r="L87">
        <v>10.4</v>
      </c>
      <c r="M87">
        <v>-34.799999999999997</v>
      </c>
      <c r="N87">
        <v>0</v>
      </c>
      <c r="O87" t="s">
        <v>107</v>
      </c>
      <c r="P87" s="6">
        <f t="shared" si="8"/>
        <v>2645.9999999999914</v>
      </c>
      <c r="Q87" s="7">
        <f t="shared" si="9"/>
        <v>3.0624999999999902E-2</v>
      </c>
      <c r="R87" s="8">
        <f t="shared" si="10"/>
        <v>60.024933673543629</v>
      </c>
      <c r="S87" s="8">
        <f t="shared" si="11"/>
        <v>37.293491291372654</v>
      </c>
      <c r="T87" s="8">
        <f t="shared" si="12"/>
        <v>16417.946842233599</v>
      </c>
      <c r="U87" s="8">
        <f t="shared" si="13"/>
        <v>0</v>
      </c>
      <c r="V87" s="6">
        <f t="shared" si="14"/>
        <v>1157.0975056689379</v>
      </c>
      <c r="W87" s="9">
        <f t="shared" si="15"/>
        <v>5.8781268068201751</v>
      </c>
    </row>
    <row r="88" spans="1:23" x14ac:dyDescent="0.3">
      <c r="A88" t="s">
        <v>15</v>
      </c>
      <c r="B88" s="1">
        <v>0.64413194444444444</v>
      </c>
      <c r="C88">
        <v>38.386833333333001</v>
      </c>
      <c r="D88">
        <v>-96.963999999999999</v>
      </c>
      <c r="E88">
        <v>54154</v>
      </c>
      <c r="F88">
        <v>91</v>
      </c>
      <c r="G88">
        <v>76</v>
      </c>
      <c r="H88" t="s">
        <v>64</v>
      </c>
      <c r="I88">
        <v>7.6</v>
      </c>
      <c r="J88">
        <v>8</v>
      </c>
      <c r="K88">
        <v>100.5</v>
      </c>
      <c r="L88">
        <v>10.199999999999999</v>
      </c>
      <c r="M88">
        <v>-34</v>
      </c>
      <c r="N88">
        <v>0</v>
      </c>
      <c r="O88" t="s">
        <v>108</v>
      </c>
      <c r="P88" s="6">
        <f t="shared" si="8"/>
        <v>2672.9999999999959</v>
      </c>
      <c r="Q88" s="7">
        <f t="shared" si="9"/>
        <v>3.0937499999999951E-2</v>
      </c>
      <c r="R88" s="8">
        <f t="shared" si="10"/>
        <v>61.027347181021355</v>
      </c>
      <c r="S88" s="8">
        <f t="shared" si="11"/>
        <v>37.916290803568565</v>
      </c>
      <c r="T88" s="8">
        <f t="shared" si="12"/>
        <v>16506.339917093392</v>
      </c>
      <c r="U88" s="8">
        <f t="shared" si="13"/>
        <v>0</v>
      </c>
      <c r="V88" s="6">
        <f t="shared" si="14"/>
        <v>1151.9191919191937</v>
      </c>
      <c r="W88" s="9">
        <f t="shared" si="15"/>
        <v>5.8518206530886454</v>
      </c>
    </row>
    <row r="89" spans="1:23" x14ac:dyDescent="0.3">
      <c r="A89" t="s">
        <v>15</v>
      </c>
      <c r="B89" s="1">
        <v>0.64444444444444449</v>
      </c>
      <c r="C89">
        <v>38.385666666666999</v>
      </c>
      <c r="D89">
        <v>-96.952500000000001</v>
      </c>
      <c r="E89">
        <v>54489</v>
      </c>
      <c r="F89">
        <v>101</v>
      </c>
      <c r="G89">
        <v>75</v>
      </c>
      <c r="H89" t="s">
        <v>64</v>
      </c>
      <c r="I89">
        <v>7.6</v>
      </c>
      <c r="J89">
        <v>8.1</v>
      </c>
      <c r="K89">
        <v>98.5</v>
      </c>
      <c r="L89">
        <v>10.3</v>
      </c>
      <c r="M89">
        <v>-35.299999999999997</v>
      </c>
      <c r="N89">
        <v>0</v>
      </c>
      <c r="O89" t="s">
        <v>109</v>
      </c>
      <c r="P89" s="6">
        <f t="shared" si="8"/>
        <v>2700</v>
      </c>
      <c r="Q89" s="7">
        <f t="shared" si="9"/>
        <v>3.125E-2</v>
      </c>
      <c r="R89" s="8">
        <f t="shared" si="10"/>
        <v>62.033315328042924</v>
      </c>
      <c r="S89" s="8">
        <f t="shared" si="11"/>
        <v>38.54129881331307</v>
      </c>
      <c r="T89" s="8">
        <f t="shared" si="12"/>
        <v>16608.449158741769</v>
      </c>
      <c r="U89" s="8">
        <f t="shared" si="13"/>
        <v>0</v>
      </c>
      <c r="V89" s="6">
        <f t="shared" si="14"/>
        <v>1147.8444444444444</v>
      </c>
      <c r="W89" s="9">
        <f t="shared" si="15"/>
        <v>5.8311206842052981</v>
      </c>
    </row>
    <row r="90" spans="1:23" x14ac:dyDescent="0.3">
      <c r="A90" t="s">
        <v>15</v>
      </c>
      <c r="B90" s="1">
        <v>0.64475694444444442</v>
      </c>
      <c r="C90">
        <v>38.383166666667002</v>
      </c>
      <c r="D90">
        <v>-96.942499999999995</v>
      </c>
      <c r="E90">
        <v>55058</v>
      </c>
      <c r="F90">
        <v>116</v>
      </c>
      <c r="G90">
        <v>53</v>
      </c>
      <c r="H90" t="s">
        <v>64</v>
      </c>
      <c r="I90">
        <v>7.6</v>
      </c>
      <c r="J90">
        <v>8.1999999999999993</v>
      </c>
      <c r="K90">
        <v>96</v>
      </c>
      <c r="L90">
        <v>10.6</v>
      </c>
      <c r="M90">
        <v>-36.799999999999997</v>
      </c>
      <c r="N90">
        <v>0</v>
      </c>
      <c r="O90" t="s">
        <v>110</v>
      </c>
      <c r="P90" s="6">
        <f t="shared" si="8"/>
        <v>2726.9999999999945</v>
      </c>
      <c r="Q90" s="7">
        <f t="shared" si="9"/>
        <v>3.1562499999999938E-2</v>
      </c>
      <c r="R90" s="8">
        <f t="shared" si="10"/>
        <v>62.914094587722268</v>
      </c>
      <c r="S90" s="8">
        <f t="shared" si="11"/>
        <v>39.088526967351839</v>
      </c>
      <c r="T90" s="8">
        <f t="shared" si="12"/>
        <v>16781.882467690808</v>
      </c>
      <c r="U90" s="8">
        <f t="shared" si="13"/>
        <v>0</v>
      </c>
      <c r="V90" s="6">
        <f t="shared" si="14"/>
        <v>1148.9988998899912</v>
      </c>
      <c r="W90" s="9">
        <f t="shared" si="15"/>
        <v>5.8369853891834875</v>
      </c>
    </row>
    <row r="91" spans="1:23" x14ac:dyDescent="0.3">
      <c r="A91" t="s">
        <v>15</v>
      </c>
      <c r="B91" s="1">
        <v>0.64506944444444447</v>
      </c>
      <c r="C91">
        <v>38.381</v>
      </c>
      <c r="D91">
        <v>-96.935166666667001</v>
      </c>
      <c r="E91">
        <v>55710</v>
      </c>
      <c r="F91">
        <v>121</v>
      </c>
      <c r="G91">
        <v>39</v>
      </c>
      <c r="H91" t="s">
        <v>64</v>
      </c>
      <c r="I91">
        <v>7.6</v>
      </c>
      <c r="J91">
        <v>8.1999999999999993</v>
      </c>
      <c r="K91">
        <v>93</v>
      </c>
      <c r="L91">
        <v>10.9</v>
      </c>
      <c r="M91">
        <v>-38.200000000000003</v>
      </c>
      <c r="N91">
        <v>0</v>
      </c>
      <c r="O91" t="s">
        <v>111</v>
      </c>
      <c r="P91" s="6">
        <f t="shared" si="8"/>
        <v>2753.9999999999986</v>
      </c>
      <c r="Q91" s="7">
        <f t="shared" si="9"/>
        <v>3.1874999999999987E-2</v>
      </c>
      <c r="R91" s="8">
        <f t="shared" si="10"/>
        <v>63.562133711560378</v>
      </c>
      <c r="S91" s="8">
        <f t="shared" si="11"/>
        <v>39.491153674992461</v>
      </c>
      <c r="T91" s="8">
        <f t="shared" si="12"/>
        <v>16980.61448427213</v>
      </c>
      <c r="U91" s="8">
        <f t="shared" si="13"/>
        <v>0</v>
      </c>
      <c r="V91" s="6">
        <f t="shared" si="14"/>
        <v>1151.9389978213512</v>
      </c>
      <c r="W91" s="9">
        <f t="shared" si="15"/>
        <v>5.8519212682950865</v>
      </c>
    </row>
    <row r="92" spans="1:23" x14ac:dyDescent="0.3">
      <c r="A92" t="s">
        <v>15</v>
      </c>
      <c r="B92" s="1">
        <v>0.64538194444444441</v>
      </c>
      <c r="C92">
        <v>38.377833333333001</v>
      </c>
      <c r="D92">
        <v>-96.929333333333005</v>
      </c>
      <c r="E92">
        <v>56216</v>
      </c>
      <c r="F92">
        <v>118</v>
      </c>
      <c r="G92">
        <v>40</v>
      </c>
      <c r="H92" t="s">
        <v>64</v>
      </c>
      <c r="I92">
        <v>7.6</v>
      </c>
      <c r="J92">
        <v>8.1999999999999993</v>
      </c>
      <c r="K92">
        <v>91</v>
      </c>
      <c r="L92">
        <v>10.3</v>
      </c>
      <c r="M92">
        <v>-36.1</v>
      </c>
      <c r="N92">
        <v>0</v>
      </c>
      <c r="O92" t="s">
        <v>112</v>
      </c>
      <c r="P92" s="6">
        <f t="shared" si="8"/>
        <v>2780.9999999999936</v>
      </c>
      <c r="Q92" s="7">
        <f t="shared" si="9"/>
        <v>3.2187499999999925E-2</v>
      </c>
      <c r="R92" s="8">
        <f t="shared" si="10"/>
        <v>64.085285501707176</v>
      </c>
      <c r="S92" s="8">
        <f t="shared" si="11"/>
        <v>39.816187882210663</v>
      </c>
      <c r="T92" s="8">
        <f t="shared" si="12"/>
        <v>17134.845159717141</v>
      </c>
      <c r="U92" s="8">
        <f t="shared" si="13"/>
        <v>0</v>
      </c>
      <c r="V92" s="6">
        <f t="shared" si="14"/>
        <v>1151.6720604099271</v>
      </c>
      <c r="W92" s="9">
        <f t="shared" si="15"/>
        <v>5.8505652097553797</v>
      </c>
    </row>
    <row r="93" spans="1:23" x14ac:dyDescent="0.3">
      <c r="A93" t="s">
        <v>15</v>
      </c>
      <c r="B93" s="1">
        <v>0.64569444444444446</v>
      </c>
      <c r="C93">
        <v>38.375166666666999</v>
      </c>
      <c r="D93">
        <v>-96.924000000000007</v>
      </c>
      <c r="E93">
        <v>56665</v>
      </c>
      <c r="F93">
        <v>118</v>
      </c>
      <c r="G93">
        <v>32</v>
      </c>
      <c r="H93" t="s">
        <v>19</v>
      </c>
      <c r="I93">
        <v>7.6</v>
      </c>
      <c r="J93">
        <v>8.1999999999999993</v>
      </c>
      <c r="K93">
        <v>88.9</v>
      </c>
      <c r="L93">
        <v>9.9</v>
      </c>
      <c r="M93">
        <v>-34.4</v>
      </c>
      <c r="N93">
        <v>0</v>
      </c>
      <c r="O93" t="s">
        <v>113</v>
      </c>
      <c r="P93" s="6">
        <f t="shared" si="8"/>
        <v>2807.9999999999977</v>
      </c>
      <c r="Q93" s="7">
        <f t="shared" si="9"/>
        <v>3.2499999999999973E-2</v>
      </c>
      <c r="R93" s="8">
        <f t="shared" si="10"/>
        <v>64.56383442521809</v>
      </c>
      <c r="S93" s="8">
        <f t="shared" si="11"/>
        <v>40.113510328387996</v>
      </c>
      <c r="T93" s="8">
        <f t="shared" si="12"/>
        <v>17271.702023896611</v>
      </c>
      <c r="U93" s="8">
        <f t="shared" si="13"/>
        <v>0</v>
      </c>
      <c r="V93" s="6">
        <f t="shared" si="14"/>
        <v>1150.1923076923085</v>
      </c>
      <c r="W93" s="9">
        <f t="shared" si="15"/>
        <v>5.8430479745402977</v>
      </c>
    </row>
    <row r="94" spans="1:23" x14ac:dyDescent="0.3">
      <c r="A94" t="s">
        <v>15</v>
      </c>
      <c r="B94" s="1">
        <v>0.6460069444444444</v>
      </c>
      <c r="C94">
        <v>38.373166666666997</v>
      </c>
      <c r="D94">
        <v>-96.918833333332998</v>
      </c>
      <c r="E94">
        <v>57070</v>
      </c>
      <c r="F94">
        <v>109</v>
      </c>
      <c r="G94">
        <v>30</v>
      </c>
      <c r="H94" t="s">
        <v>103</v>
      </c>
      <c r="I94">
        <v>7.6</v>
      </c>
      <c r="J94">
        <v>8.3000000000000007</v>
      </c>
      <c r="K94">
        <v>87.3</v>
      </c>
      <c r="L94">
        <v>9.6999999999999993</v>
      </c>
      <c r="M94">
        <v>-33.5</v>
      </c>
      <c r="N94">
        <v>0</v>
      </c>
      <c r="O94" t="s">
        <v>114</v>
      </c>
      <c r="P94" s="6">
        <f t="shared" si="8"/>
        <v>2834.9999999999923</v>
      </c>
      <c r="Q94" s="7">
        <f t="shared" si="9"/>
        <v>3.2812499999999911E-2</v>
      </c>
      <c r="R94" s="8">
        <f t="shared" si="10"/>
        <v>65.025087145568534</v>
      </c>
      <c r="S94" s="8">
        <f t="shared" si="11"/>
        <v>40.400086643541727</v>
      </c>
      <c r="T94" s="8">
        <f t="shared" si="12"/>
        <v>17395.147524993903</v>
      </c>
      <c r="U94" s="8">
        <f t="shared" si="13"/>
        <v>0</v>
      </c>
      <c r="V94" s="6">
        <f t="shared" si="14"/>
        <v>1147.8095238095268</v>
      </c>
      <c r="W94" s="9">
        <f t="shared" si="15"/>
        <v>5.8309432852227445</v>
      </c>
    </row>
    <row r="95" spans="1:23" x14ac:dyDescent="0.3">
      <c r="A95" t="s">
        <v>15</v>
      </c>
      <c r="B95" s="1">
        <v>0.64631944444444445</v>
      </c>
      <c r="C95">
        <v>38.371666666666997</v>
      </c>
      <c r="D95">
        <v>-96.914000000000001</v>
      </c>
      <c r="E95">
        <v>57619</v>
      </c>
      <c r="F95">
        <v>93</v>
      </c>
      <c r="G95">
        <v>25</v>
      </c>
      <c r="H95" t="s">
        <v>64</v>
      </c>
      <c r="I95">
        <v>7.6</v>
      </c>
      <c r="J95">
        <v>8.4</v>
      </c>
      <c r="K95">
        <v>85.1</v>
      </c>
      <c r="L95">
        <v>9.9</v>
      </c>
      <c r="M95">
        <v>-34.9</v>
      </c>
      <c r="N95">
        <v>0</v>
      </c>
      <c r="O95" t="s">
        <v>115</v>
      </c>
      <c r="P95" s="6">
        <f t="shared" si="8"/>
        <v>2861.9999999999964</v>
      </c>
      <c r="Q95" s="7">
        <f t="shared" si="9"/>
        <v>3.312499999999996E-2</v>
      </c>
      <c r="R95" s="8">
        <f t="shared" si="10"/>
        <v>65.454855733565637</v>
      </c>
      <c r="S95" s="8">
        <f t="shared" si="11"/>
        <v>40.667101867264329</v>
      </c>
      <c r="T95" s="8">
        <f t="shared" si="12"/>
        <v>17562.484759814677</v>
      </c>
      <c r="U95" s="8">
        <f t="shared" si="13"/>
        <v>0</v>
      </c>
      <c r="V95" s="6">
        <f t="shared" si="14"/>
        <v>1148.4905660377374</v>
      </c>
      <c r="W95" s="9">
        <f t="shared" si="15"/>
        <v>5.8344030218124505</v>
      </c>
    </row>
    <row r="96" spans="1:23" x14ac:dyDescent="0.3">
      <c r="A96" t="s">
        <v>15</v>
      </c>
      <c r="B96" s="1">
        <v>0.6466319444444445</v>
      </c>
      <c r="C96">
        <v>38.371166666667001</v>
      </c>
      <c r="D96">
        <v>-96.911333333333005</v>
      </c>
      <c r="E96">
        <v>58368</v>
      </c>
      <c r="F96">
        <v>98</v>
      </c>
      <c r="G96">
        <v>19</v>
      </c>
      <c r="H96" t="s">
        <v>99</v>
      </c>
      <c r="I96">
        <v>7.6</v>
      </c>
      <c r="J96">
        <v>8.5</v>
      </c>
      <c r="K96">
        <v>82.2</v>
      </c>
      <c r="L96">
        <v>10.3</v>
      </c>
      <c r="M96">
        <v>-37.5</v>
      </c>
      <c r="N96">
        <v>0</v>
      </c>
      <c r="O96" t="s">
        <v>116</v>
      </c>
      <c r="P96" s="6">
        <f t="shared" si="8"/>
        <v>2889.0000000000009</v>
      </c>
      <c r="Q96" s="7">
        <f t="shared" si="9"/>
        <v>3.3437500000000009E-2</v>
      </c>
      <c r="R96" s="8">
        <f t="shared" si="10"/>
        <v>65.690061694936446</v>
      </c>
      <c r="S96" s="8">
        <f t="shared" si="11"/>
        <v>40.813235331064014</v>
      </c>
      <c r="T96" s="8">
        <f t="shared" si="12"/>
        <v>17790.782735918066</v>
      </c>
      <c r="U96" s="8">
        <f t="shared" si="13"/>
        <v>0</v>
      </c>
      <c r="V96" s="6">
        <f t="shared" si="14"/>
        <v>1153.3125649013496</v>
      </c>
      <c r="W96" s="9">
        <f t="shared" si="15"/>
        <v>5.8588990739115934</v>
      </c>
    </row>
    <row r="97" spans="1:23" x14ac:dyDescent="0.3">
      <c r="A97" t="s">
        <v>15</v>
      </c>
      <c r="B97" s="1">
        <v>0.64694444444444443</v>
      </c>
      <c r="C97">
        <v>38.369833333332998</v>
      </c>
      <c r="D97">
        <v>-96.909666666666993</v>
      </c>
      <c r="E97">
        <v>58957</v>
      </c>
      <c r="F97">
        <v>173</v>
      </c>
      <c r="G97">
        <v>19</v>
      </c>
      <c r="H97" t="s">
        <v>99</v>
      </c>
      <c r="I97">
        <v>7.6</v>
      </c>
      <c r="J97">
        <v>8.5</v>
      </c>
      <c r="K97">
        <v>79.599999999999994</v>
      </c>
      <c r="L97">
        <v>10.6</v>
      </c>
      <c r="M97">
        <v>-38.9</v>
      </c>
      <c r="N97">
        <v>0</v>
      </c>
      <c r="O97" t="s">
        <v>117</v>
      </c>
      <c r="P97" s="6">
        <f t="shared" si="8"/>
        <v>2915.9999999999955</v>
      </c>
      <c r="Q97" s="7">
        <f t="shared" si="9"/>
        <v>3.3749999999999947E-2</v>
      </c>
      <c r="R97" s="8">
        <f t="shared" si="10"/>
        <v>65.843580725449371</v>
      </c>
      <c r="S97" s="8">
        <f t="shared" si="11"/>
        <v>40.908616704721695</v>
      </c>
      <c r="T97" s="8">
        <f t="shared" si="12"/>
        <v>17970.312118995367</v>
      </c>
      <c r="U97" s="8">
        <f t="shared" si="13"/>
        <v>0</v>
      </c>
      <c r="V97" s="6">
        <f t="shared" si="14"/>
        <v>1154.7530864197549</v>
      </c>
      <c r="W97" s="9">
        <f t="shared" si="15"/>
        <v>5.8662170122112229</v>
      </c>
    </row>
    <row r="98" spans="1:23" x14ac:dyDescent="0.3">
      <c r="A98" t="s">
        <v>15</v>
      </c>
      <c r="B98" s="1">
        <v>0.64725694444444437</v>
      </c>
      <c r="C98">
        <v>38.368333333332998</v>
      </c>
      <c r="D98">
        <v>-96.906833333332997</v>
      </c>
      <c r="E98">
        <v>59812</v>
      </c>
      <c r="F98">
        <v>132</v>
      </c>
      <c r="G98">
        <v>32</v>
      </c>
      <c r="H98" t="s">
        <v>64</v>
      </c>
      <c r="I98">
        <v>7.6</v>
      </c>
      <c r="J98">
        <v>8.5</v>
      </c>
      <c r="K98">
        <v>76.400000000000006</v>
      </c>
      <c r="L98">
        <v>10.8</v>
      </c>
      <c r="M98">
        <v>-40.200000000000003</v>
      </c>
      <c r="N98">
        <v>0</v>
      </c>
      <c r="O98" t="s">
        <v>118</v>
      </c>
      <c r="P98" s="6">
        <f t="shared" si="8"/>
        <v>2942.99999999999</v>
      </c>
      <c r="Q98" s="7">
        <f t="shared" si="9"/>
        <v>3.4062499999999885E-2</v>
      </c>
      <c r="R98" s="8">
        <f t="shared" si="10"/>
        <v>66.100044734992537</v>
      </c>
      <c r="S98" s="8">
        <f t="shared" si="11"/>
        <v>41.067957793850859</v>
      </c>
      <c r="T98" s="8">
        <f t="shared" si="12"/>
        <v>18230.919287978541</v>
      </c>
      <c r="U98" s="8">
        <f t="shared" si="13"/>
        <v>0</v>
      </c>
      <c r="V98" s="6">
        <f t="shared" si="14"/>
        <v>1161.5902140672822</v>
      </c>
      <c r="W98" s="9">
        <f t="shared" si="15"/>
        <v>5.9009500430143165</v>
      </c>
    </row>
    <row r="99" spans="1:23" x14ac:dyDescent="0.3">
      <c r="A99" t="s">
        <v>15</v>
      </c>
      <c r="B99" s="1">
        <v>0.64756944444444442</v>
      </c>
      <c r="C99">
        <v>38.365499999999997</v>
      </c>
      <c r="D99">
        <v>-96.903499999999994</v>
      </c>
      <c r="E99">
        <v>60559</v>
      </c>
      <c r="F99">
        <v>142</v>
      </c>
      <c r="G99">
        <v>21</v>
      </c>
      <c r="H99" t="s">
        <v>99</v>
      </c>
      <c r="I99">
        <v>7.6</v>
      </c>
      <c r="J99">
        <v>8.6</v>
      </c>
      <c r="K99">
        <v>73.900000000000006</v>
      </c>
      <c r="L99">
        <v>10.6</v>
      </c>
      <c r="M99">
        <v>-39.1</v>
      </c>
      <c r="N99">
        <v>0</v>
      </c>
      <c r="O99" t="s">
        <v>119</v>
      </c>
      <c r="P99" s="6">
        <f t="shared" si="8"/>
        <v>2969.9999999999941</v>
      </c>
      <c r="Q99" s="7">
        <f t="shared" si="9"/>
        <v>3.4374999999999933E-2</v>
      </c>
      <c r="R99" s="8">
        <f t="shared" si="10"/>
        <v>66.409835715330729</v>
      </c>
      <c r="S99" s="8">
        <f t="shared" si="11"/>
        <v>41.260430929934977</v>
      </c>
      <c r="T99" s="8">
        <f t="shared" si="12"/>
        <v>18458.607656669104</v>
      </c>
      <c r="U99" s="8">
        <f t="shared" si="13"/>
        <v>0</v>
      </c>
      <c r="V99" s="6">
        <f t="shared" si="14"/>
        <v>1166.1212121212145</v>
      </c>
      <c r="W99" s="9">
        <f t="shared" si="15"/>
        <v>5.9239677930241328</v>
      </c>
    </row>
    <row r="100" spans="1:23" x14ac:dyDescent="0.3">
      <c r="A100" t="s">
        <v>15</v>
      </c>
      <c r="B100" s="1">
        <v>0.64788194444444447</v>
      </c>
      <c r="C100">
        <v>38.362666666667003</v>
      </c>
      <c r="D100">
        <v>-96.899000000000001</v>
      </c>
      <c r="E100">
        <v>61315</v>
      </c>
      <c r="F100">
        <v>118</v>
      </c>
      <c r="G100">
        <v>39</v>
      </c>
      <c r="H100" t="s">
        <v>99</v>
      </c>
      <c r="I100">
        <v>7.6</v>
      </c>
      <c r="J100">
        <v>8.6</v>
      </c>
      <c r="K100">
        <v>71.400000000000006</v>
      </c>
      <c r="L100">
        <v>10.8</v>
      </c>
      <c r="M100">
        <v>-40.1</v>
      </c>
      <c r="N100">
        <v>0</v>
      </c>
      <c r="O100" t="s">
        <v>120</v>
      </c>
      <c r="P100" s="6">
        <f t="shared" si="8"/>
        <v>2996.9999999999986</v>
      </c>
      <c r="Q100" s="7">
        <f t="shared" si="9"/>
        <v>3.4687499999999982E-2</v>
      </c>
      <c r="R100" s="8">
        <f t="shared" si="10"/>
        <v>66.822437743561736</v>
      </c>
      <c r="S100" s="8">
        <f t="shared" si="11"/>
        <v>41.516780570074907</v>
      </c>
      <c r="T100" s="8">
        <f t="shared" si="12"/>
        <v>18689.039258717385</v>
      </c>
      <c r="U100" s="8">
        <f t="shared" si="13"/>
        <v>0</v>
      </c>
      <c r="V100" s="6">
        <f t="shared" si="14"/>
        <v>1170.7507507507514</v>
      </c>
      <c r="W100" s="9">
        <f t="shared" si="15"/>
        <v>5.9474861352452217</v>
      </c>
    </row>
    <row r="101" spans="1:23" x14ac:dyDescent="0.3">
      <c r="A101" t="s">
        <v>15</v>
      </c>
      <c r="B101" s="1">
        <v>0.64819444444444441</v>
      </c>
      <c r="C101">
        <v>38.361666666666999</v>
      </c>
      <c r="D101">
        <v>-96.894666666667007</v>
      </c>
      <c r="E101">
        <v>61945</v>
      </c>
      <c r="F101">
        <v>96</v>
      </c>
      <c r="G101">
        <v>22</v>
      </c>
      <c r="H101" t="s">
        <v>64</v>
      </c>
      <c r="I101">
        <v>7.6</v>
      </c>
      <c r="J101">
        <v>8.6</v>
      </c>
      <c r="K101">
        <v>69.5</v>
      </c>
      <c r="L101">
        <v>11</v>
      </c>
      <c r="M101">
        <v>-41.5</v>
      </c>
      <c r="N101">
        <v>0</v>
      </c>
      <c r="O101" t="s">
        <v>121</v>
      </c>
      <c r="P101" s="6">
        <f t="shared" si="8"/>
        <v>3023.9999999999932</v>
      </c>
      <c r="Q101" s="7">
        <f t="shared" si="9"/>
        <v>3.499999999999992E-2</v>
      </c>
      <c r="R101" s="8">
        <f t="shared" si="10"/>
        <v>67.207107496594915</v>
      </c>
      <c r="S101" s="8">
        <f t="shared" si="11"/>
        <v>41.755775887634421</v>
      </c>
      <c r="T101" s="8">
        <f t="shared" si="12"/>
        <v>18881.065593757619</v>
      </c>
      <c r="U101" s="8">
        <f t="shared" si="13"/>
        <v>0</v>
      </c>
      <c r="V101" s="6">
        <f t="shared" si="14"/>
        <v>1172.7976190476218</v>
      </c>
      <c r="W101" s="9">
        <f t="shared" si="15"/>
        <v>5.957884352635646</v>
      </c>
    </row>
    <row r="102" spans="1:23" x14ac:dyDescent="0.3">
      <c r="A102" t="s">
        <v>15</v>
      </c>
      <c r="B102" s="1">
        <v>0.64850694444444446</v>
      </c>
      <c r="C102">
        <v>38.359666666667003</v>
      </c>
      <c r="D102">
        <v>-96.891333333332994</v>
      </c>
      <c r="E102">
        <v>62405</v>
      </c>
      <c r="F102">
        <v>144</v>
      </c>
      <c r="G102">
        <v>25</v>
      </c>
      <c r="H102" t="s">
        <v>64</v>
      </c>
      <c r="I102">
        <v>7.6</v>
      </c>
      <c r="J102">
        <v>8.6</v>
      </c>
      <c r="K102">
        <v>68</v>
      </c>
      <c r="L102">
        <v>10.6</v>
      </c>
      <c r="M102">
        <v>-39.200000000000003</v>
      </c>
      <c r="N102">
        <v>0</v>
      </c>
      <c r="O102" t="s">
        <v>122</v>
      </c>
      <c r="P102" s="6">
        <f t="shared" si="8"/>
        <v>3050.9999999999973</v>
      </c>
      <c r="Q102" s="7">
        <f t="shared" si="9"/>
        <v>3.5312499999999969E-2</v>
      </c>
      <c r="R102" s="8">
        <f t="shared" si="10"/>
        <v>67.513023300356537</v>
      </c>
      <c r="S102" s="8">
        <f t="shared" si="11"/>
        <v>41.945841376511517</v>
      </c>
      <c r="T102" s="8">
        <f t="shared" si="12"/>
        <v>19021.275298707631</v>
      </c>
      <c r="U102" s="8">
        <f t="shared" si="13"/>
        <v>0</v>
      </c>
      <c r="V102" s="6">
        <f t="shared" si="14"/>
        <v>1171.4650934119973</v>
      </c>
      <c r="W102" s="9">
        <f t="shared" si="15"/>
        <v>5.9511150400918336</v>
      </c>
    </row>
    <row r="103" spans="1:23" x14ac:dyDescent="0.3">
      <c r="A103" t="s">
        <v>15</v>
      </c>
      <c r="B103" s="1">
        <v>0.64913194444444444</v>
      </c>
      <c r="C103">
        <v>38.356333333332998</v>
      </c>
      <c r="D103">
        <v>-96.884500000000003</v>
      </c>
      <c r="E103">
        <v>63369</v>
      </c>
      <c r="F103">
        <v>119</v>
      </c>
      <c r="G103">
        <v>24</v>
      </c>
      <c r="H103" t="s">
        <v>103</v>
      </c>
      <c r="I103">
        <v>7.5</v>
      </c>
      <c r="J103">
        <v>8.6</v>
      </c>
      <c r="K103">
        <v>65</v>
      </c>
      <c r="L103">
        <v>9.8000000000000007</v>
      </c>
      <c r="M103">
        <v>-35.700000000000003</v>
      </c>
      <c r="N103">
        <v>0</v>
      </c>
      <c r="O103" t="s">
        <v>123</v>
      </c>
      <c r="P103" s="6">
        <f t="shared" si="8"/>
        <v>3104.9999999999964</v>
      </c>
      <c r="Q103" s="7">
        <f t="shared" si="9"/>
        <v>3.5937499999999956E-2</v>
      </c>
      <c r="R103" s="8">
        <f t="shared" si="10"/>
        <v>68.13530681111628</v>
      </c>
      <c r="S103" s="8">
        <f t="shared" si="11"/>
        <v>42.332466121746542</v>
      </c>
      <c r="T103" s="8">
        <f t="shared" si="12"/>
        <v>19315.106071689832</v>
      </c>
      <c r="U103" s="8">
        <f t="shared" si="13"/>
        <v>0</v>
      </c>
      <c r="V103" s="6">
        <f t="shared" si="14"/>
        <v>1169.7198067632864</v>
      </c>
      <c r="W103" s="9">
        <f t="shared" si="15"/>
        <v>5.9422488761038288</v>
      </c>
    </row>
    <row r="104" spans="1:23" x14ac:dyDescent="0.3">
      <c r="A104" t="s">
        <v>15</v>
      </c>
      <c r="B104" s="1">
        <v>0.64944444444444438</v>
      </c>
      <c r="C104">
        <v>38.355499999999999</v>
      </c>
      <c r="D104">
        <v>-96.880666666666997</v>
      </c>
      <c r="E104">
        <v>63857</v>
      </c>
      <c r="F104">
        <v>89</v>
      </c>
      <c r="G104">
        <v>29</v>
      </c>
      <c r="H104" t="s">
        <v>99</v>
      </c>
      <c r="I104">
        <v>7.5</v>
      </c>
      <c r="J104">
        <v>8.6999999999999993</v>
      </c>
      <c r="K104">
        <v>63.5</v>
      </c>
      <c r="L104">
        <v>9.5</v>
      </c>
      <c r="M104">
        <v>-33.9</v>
      </c>
      <c r="N104">
        <v>0</v>
      </c>
      <c r="O104" t="s">
        <v>124</v>
      </c>
      <c r="P104" s="6">
        <f t="shared" si="8"/>
        <v>3131.9999999999909</v>
      </c>
      <c r="Q104" s="7">
        <f t="shared" si="9"/>
        <v>3.6249999999999893E-2</v>
      </c>
      <c r="R104" s="8">
        <f t="shared" si="10"/>
        <v>68.47583107539306</v>
      </c>
      <c r="S104" s="8">
        <f t="shared" si="11"/>
        <v>42.544033847141705</v>
      </c>
      <c r="T104" s="8">
        <f t="shared" si="12"/>
        <v>19463.85028041941</v>
      </c>
      <c r="U104" s="8">
        <f t="shared" si="13"/>
        <v>0</v>
      </c>
      <c r="V104" s="6">
        <f t="shared" si="14"/>
        <v>1168.9846743295054</v>
      </c>
      <c r="W104" s="9">
        <f t="shared" si="15"/>
        <v>5.9385143579284803</v>
      </c>
    </row>
    <row r="105" spans="1:23" x14ac:dyDescent="0.3">
      <c r="A105" t="s">
        <v>15</v>
      </c>
      <c r="B105" s="1">
        <v>0.64975694444444443</v>
      </c>
      <c r="C105">
        <v>38.355499999999999</v>
      </c>
      <c r="D105">
        <v>-96.876833333332996</v>
      </c>
      <c r="E105">
        <v>64391</v>
      </c>
      <c r="F105">
        <v>88</v>
      </c>
      <c r="G105">
        <v>28</v>
      </c>
      <c r="H105" t="s">
        <v>103</v>
      </c>
      <c r="I105">
        <v>7.5</v>
      </c>
      <c r="J105">
        <v>8.8000000000000007</v>
      </c>
      <c r="K105">
        <v>61.9</v>
      </c>
      <c r="L105">
        <v>9.1999999999999993</v>
      </c>
      <c r="M105">
        <v>-32.4</v>
      </c>
      <c r="N105">
        <v>0</v>
      </c>
      <c r="O105" t="s">
        <v>125</v>
      </c>
      <c r="P105" s="6">
        <f t="shared" si="8"/>
        <v>3158.999999999995</v>
      </c>
      <c r="Q105" s="7">
        <f t="shared" si="9"/>
        <v>3.6562499999999942E-2</v>
      </c>
      <c r="R105" s="8">
        <f t="shared" si="10"/>
        <v>68.809031222406347</v>
      </c>
      <c r="S105" s="8">
        <f t="shared" si="11"/>
        <v>42.751051098481064</v>
      </c>
      <c r="T105" s="8">
        <f t="shared" si="12"/>
        <v>19626.615459643988</v>
      </c>
      <c r="U105" s="8">
        <f t="shared" si="13"/>
        <v>0</v>
      </c>
      <c r="V105" s="6">
        <f t="shared" si="14"/>
        <v>1169.1358024691376</v>
      </c>
      <c r="W105" s="9">
        <f t="shared" si="15"/>
        <v>5.9392820982135337</v>
      </c>
    </row>
    <row r="106" spans="1:23" x14ac:dyDescent="0.3">
      <c r="A106" t="s">
        <v>15</v>
      </c>
      <c r="B106" s="1">
        <v>0.65006944444444448</v>
      </c>
      <c r="C106">
        <v>38.355333333333</v>
      </c>
      <c r="D106">
        <v>-96.873166666667004</v>
      </c>
      <c r="E106">
        <v>64915</v>
      </c>
      <c r="F106">
        <v>92</v>
      </c>
      <c r="G106">
        <v>22</v>
      </c>
      <c r="H106" t="s">
        <v>103</v>
      </c>
      <c r="I106">
        <v>7.5</v>
      </c>
      <c r="J106">
        <v>8.9</v>
      </c>
      <c r="K106">
        <v>60.3</v>
      </c>
      <c r="L106">
        <v>9</v>
      </c>
      <c r="M106">
        <v>-30.7</v>
      </c>
      <c r="N106">
        <v>0</v>
      </c>
      <c r="O106" t="s">
        <v>126</v>
      </c>
      <c r="P106" s="6">
        <f t="shared" si="8"/>
        <v>3185.9999999999991</v>
      </c>
      <c r="Q106" s="7">
        <f t="shared" si="9"/>
        <v>3.6874999999999991E-2</v>
      </c>
      <c r="R106" s="8">
        <f t="shared" si="10"/>
        <v>69.129215719266696</v>
      </c>
      <c r="S106" s="8">
        <f t="shared" si="11"/>
        <v>42.949981726380393</v>
      </c>
      <c r="T106" s="8">
        <f t="shared" si="12"/>
        <v>19786.332601804435</v>
      </c>
      <c r="U106" s="8">
        <f t="shared" si="13"/>
        <v>0</v>
      </c>
      <c r="V106" s="6">
        <f t="shared" si="14"/>
        <v>1169.0960451977403</v>
      </c>
      <c r="W106" s="9">
        <f t="shared" si="15"/>
        <v>5.9390801288188868</v>
      </c>
    </row>
    <row r="107" spans="1:23" x14ac:dyDescent="0.3">
      <c r="A107" t="s">
        <v>15</v>
      </c>
      <c r="B107" s="1">
        <v>0.65038194444444442</v>
      </c>
      <c r="C107">
        <v>38.354166666666998</v>
      </c>
      <c r="D107">
        <v>-96.870166666667004</v>
      </c>
      <c r="E107">
        <v>65526</v>
      </c>
      <c r="F107">
        <v>115</v>
      </c>
      <c r="G107">
        <v>25</v>
      </c>
      <c r="H107" t="s">
        <v>64</v>
      </c>
      <c r="I107">
        <v>7.5</v>
      </c>
      <c r="J107">
        <v>9.1</v>
      </c>
      <c r="K107">
        <v>58.7</v>
      </c>
      <c r="L107">
        <v>8.6999999999999993</v>
      </c>
      <c r="M107">
        <v>-29.7</v>
      </c>
      <c r="N107">
        <v>0</v>
      </c>
      <c r="O107" t="s">
        <v>127</v>
      </c>
      <c r="P107" s="6">
        <f t="shared" si="8"/>
        <v>3212.9999999999936</v>
      </c>
      <c r="Q107" s="7">
        <f t="shared" si="9"/>
        <v>3.7187499999999929E-2</v>
      </c>
      <c r="R107" s="8">
        <f t="shared" si="10"/>
        <v>69.400332390327762</v>
      </c>
      <c r="S107" s="8">
        <f t="shared" si="11"/>
        <v>43.118426514110638</v>
      </c>
      <c r="T107" s="8">
        <f t="shared" si="12"/>
        <v>19972.567666422823</v>
      </c>
      <c r="U107" s="8">
        <f t="shared" si="13"/>
        <v>0</v>
      </c>
      <c r="V107" s="6">
        <f t="shared" si="14"/>
        <v>1170.6816059757259</v>
      </c>
      <c r="W107" s="9">
        <f t="shared" si="15"/>
        <v>5.947134875516773</v>
      </c>
    </row>
    <row r="108" spans="1:23" x14ac:dyDescent="0.3">
      <c r="A108" t="s">
        <v>15</v>
      </c>
      <c r="B108" s="1">
        <v>0.65069444444444446</v>
      </c>
      <c r="C108">
        <v>38.352499999999999</v>
      </c>
      <c r="D108">
        <v>-96.867166666667003</v>
      </c>
      <c r="E108">
        <v>66113</v>
      </c>
      <c r="F108">
        <v>140</v>
      </c>
      <c r="G108">
        <v>23</v>
      </c>
      <c r="H108" t="s">
        <v>99</v>
      </c>
      <c r="I108">
        <v>7.5</v>
      </c>
      <c r="J108">
        <v>9.1999999999999993</v>
      </c>
      <c r="K108">
        <v>57.2</v>
      </c>
      <c r="L108">
        <v>8.4</v>
      </c>
      <c r="M108">
        <v>-28.1</v>
      </c>
      <c r="N108">
        <v>0</v>
      </c>
      <c r="O108" t="s">
        <v>128</v>
      </c>
      <c r="P108" s="6">
        <f t="shared" si="8"/>
        <v>3239.9999999999982</v>
      </c>
      <c r="Q108" s="7">
        <f t="shared" si="9"/>
        <v>3.7499999999999978E-2</v>
      </c>
      <c r="R108" s="8">
        <f t="shared" si="10"/>
        <v>69.676219796747986</v>
      </c>
      <c r="S108" s="8">
        <f t="shared" si="11"/>
        <v>43.289835359719518</v>
      </c>
      <c r="T108" s="8">
        <f t="shared" si="12"/>
        <v>20151.487442087295</v>
      </c>
      <c r="U108" s="8">
        <f t="shared" si="13"/>
        <v>0</v>
      </c>
      <c r="V108" s="6">
        <f t="shared" si="14"/>
        <v>1171.796296296297</v>
      </c>
      <c r="W108" s="9">
        <f t="shared" si="15"/>
        <v>5.9527975712036545</v>
      </c>
    </row>
    <row r="109" spans="1:23" x14ac:dyDescent="0.3">
      <c r="A109" t="s">
        <v>15</v>
      </c>
      <c r="B109" s="1">
        <v>0.65131944444444445</v>
      </c>
      <c r="C109">
        <v>38.346499999999999</v>
      </c>
      <c r="D109">
        <v>-96.860500000000002</v>
      </c>
      <c r="E109">
        <v>67215</v>
      </c>
      <c r="F109">
        <v>132</v>
      </c>
      <c r="G109">
        <v>30</v>
      </c>
      <c r="H109" t="s">
        <v>103</v>
      </c>
      <c r="I109">
        <v>7.5</v>
      </c>
      <c r="J109">
        <v>9.6</v>
      </c>
      <c r="K109">
        <v>54.4</v>
      </c>
      <c r="L109">
        <v>8.1</v>
      </c>
      <c r="M109">
        <v>-26.7</v>
      </c>
      <c r="N109">
        <v>0</v>
      </c>
      <c r="O109" t="s">
        <v>129</v>
      </c>
      <c r="P109" s="6">
        <f t="shared" si="8"/>
        <v>3293.9999999999968</v>
      </c>
      <c r="Q109" s="7">
        <f t="shared" si="9"/>
        <v>3.8124999999999964E-2</v>
      </c>
      <c r="R109" s="8">
        <f t="shared" si="10"/>
        <v>70.31369118141545</v>
      </c>
      <c r="S109" s="8">
        <f t="shared" si="11"/>
        <v>43.685896331013417</v>
      </c>
      <c r="T109" s="8">
        <f t="shared" si="12"/>
        <v>20487.381126554497</v>
      </c>
      <c r="U109" s="8">
        <f t="shared" si="13"/>
        <v>0</v>
      </c>
      <c r="V109" s="6">
        <f t="shared" si="14"/>
        <v>1172.6593806921687</v>
      </c>
      <c r="W109" s="9">
        <f t="shared" si="15"/>
        <v>5.9571820932504709</v>
      </c>
    </row>
    <row r="110" spans="1:23" x14ac:dyDescent="0.3">
      <c r="A110" t="s">
        <v>15</v>
      </c>
      <c r="B110" s="1">
        <v>0.65163194444444439</v>
      </c>
      <c r="C110">
        <v>38.343499999999999</v>
      </c>
      <c r="D110">
        <v>-96.857666666667001</v>
      </c>
      <c r="E110">
        <v>67604</v>
      </c>
      <c r="F110">
        <v>134</v>
      </c>
      <c r="G110">
        <v>26</v>
      </c>
      <c r="H110" t="s">
        <v>99</v>
      </c>
      <c r="I110">
        <v>7.5</v>
      </c>
      <c r="J110">
        <v>9.9</v>
      </c>
      <c r="K110">
        <v>53.4</v>
      </c>
      <c r="L110">
        <v>8</v>
      </c>
      <c r="M110">
        <v>-26</v>
      </c>
      <c r="N110">
        <v>0</v>
      </c>
      <c r="O110" t="s">
        <v>130</v>
      </c>
      <c r="P110" s="6">
        <f t="shared" si="8"/>
        <v>3320.9999999999914</v>
      </c>
      <c r="Q110" s="7">
        <f t="shared" si="9"/>
        <v>3.8437499999999902E-2</v>
      </c>
      <c r="R110" s="8">
        <f t="shared" si="10"/>
        <v>70.591058155954784</v>
      </c>
      <c r="S110" s="8">
        <f t="shared" si="11"/>
        <v>43.858224432294705</v>
      </c>
      <c r="T110" s="8">
        <f t="shared" si="12"/>
        <v>20605.949768349183</v>
      </c>
      <c r="U110" s="8">
        <f t="shared" si="13"/>
        <v>0</v>
      </c>
      <c r="V110" s="6">
        <f t="shared" si="14"/>
        <v>1170.1535682023516</v>
      </c>
      <c r="W110" s="9">
        <f t="shared" si="15"/>
        <v>5.944452411009264</v>
      </c>
    </row>
    <row r="111" spans="1:23" x14ac:dyDescent="0.3">
      <c r="A111" t="s">
        <v>15</v>
      </c>
      <c r="B111" s="1">
        <v>0.65225694444444449</v>
      </c>
      <c r="C111">
        <v>38.338000000000001</v>
      </c>
      <c r="D111">
        <v>-96.851166666666998</v>
      </c>
      <c r="E111">
        <v>68166</v>
      </c>
      <c r="F111">
        <v>130</v>
      </c>
      <c r="G111">
        <v>28</v>
      </c>
      <c r="H111" t="s">
        <v>103</v>
      </c>
      <c r="I111">
        <v>7.5</v>
      </c>
      <c r="J111">
        <v>10.5</v>
      </c>
      <c r="K111">
        <v>52.1</v>
      </c>
      <c r="L111">
        <v>7.8</v>
      </c>
      <c r="M111">
        <v>-25.3</v>
      </c>
      <c r="N111">
        <v>0</v>
      </c>
      <c r="O111" t="s">
        <v>131</v>
      </c>
      <c r="P111" s="6">
        <f t="shared" si="8"/>
        <v>3375</v>
      </c>
      <c r="Q111" s="7">
        <f t="shared" si="9"/>
        <v>3.90625E-2</v>
      </c>
      <c r="R111" s="8">
        <f t="shared" si="10"/>
        <v>71.216348081172129</v>
      </c>
      <c r="S111" s="8">
        <f t="shared" si="11"/>
        <v>44.246717062832239</v>
      </c>
      <c r="T111" s="8">
        <f t="shared" si="12"/>
        <v>20777.249451353327</v>
      </c>
      <c r="U111" s="8">
        <f t="shared" si="13"/>
        <v>0</v>
      </c>
      <c r="V111" s="6">
        <f t="shared" si="14"/>
        <v>1161.4222222222222</v>
      </c>
      <c r="W111" s="9">
        <f t="shared" si="15"/>
        <v>5.9000966340639582</v>
      </c>
    </row>
    <row r="112" spans="1:23" x14ac:dyDescent="0.3">
      <c r="A112" t="s">
        <v>15</v>
      </c>
      <c r="B112" s="1">
        <v>0.65256944444444442</v>
      </c>
      <c r="C112">
        <v>38.335666666667002</v>
      </c>
      <c r="D112">
        <v>-96.847999999999999</v>
      </c>
      <c r="E112">
        <v>68396</v>
      </c>
      <c r="F112">
        <v>139</v>
      </c>
      <c r="G112">
        <v>18</v>
      </c>
      <c r="H112" t="s">
        <v>105</v>
      </c>
      <c r="I112">
        <v>7.5</v>
      </c>
      <c r="J112">
        <v>10.6</v>
      </c>
      <c r="K112">
        <v>51.6</v>
      </c>
      <c r="L112">
        <v>7.6</v>
      </c>
      <c r="M112">
        <v>-24.4</v>
      </c>
      <c r="N112">
        <v>0</v>
      </c>
      <c r="O112" t="s">
        <v>132</v>
      </c>
      <c r="P112" s="6">
        <f t="shared" si="8"/>
        <v>3401.9999999999945</v>
      </c>
      <c r="Q112" s="7">
        <f t="shared" si="9"/>
        <v>3.9374999999999938E-2</v>
      </c>
      <c r="R112" s="8">
        <f t="shared" si="10"/>
        <v>71.518408650615854</v>
      </c>
      <c r="S112" s="8">
        <f t="shared" si="11"/>
        <v>44.434387294627626</v>
      </c>
      <c r="T112" s="8">
        <f t="shared" si="12"/>
        <v>20847.354303828335</v>
      </c>
      <c r="U112" s="8">
        <f t="shared" si="13"/>
        <v>0</v>
      </c>
      <c r="V112" s="6">
        <f t="shared" si="14"/>
        <v>1156.2610229276913</v>
      </c>
      <c r="W112" s="9">
        <f t="shared" si="15"/>
        <v>5.8738774228221331</v>
      </c>
    </row>
    <row r="113" spans="1:23" x14ac:dyDescent="0.3">
      <c r="A113" t="s">
        <v>15</v>
      </c>
      <c r="B113" s="1">
        <v>0.65288194444444447</v>
      </c>
      <c r="C113">
        <v>38.333833333332997</v>
      </c>
      <c r="D113">
        <v>-96.845666666667</v>
      </c>
      <c r="E113">
        <v>68859</v>
      </c>
      <c r="F113">
        <v>149</v>
      </c>
      <c r="G113">
        <v>24</v>
      </c>
      <c r="H113" t="s">
        <v>103</v>
      </c>
      <c r="I113">
        <v>7.5</v>
      </c>
      <c r="J113">
        <v>10.9</v>
      </c>
      <c r="K113">
        <v>50.8</v>
      </c>
      <c r="L113">
        <v>7.3</v>
      </c>
      <c r="M113">
        <v>-23.2</v>
      </c>
      <c r="N113">
        <v>0</v>
      </c>
      <c r="O113" t="s">
        <v>133</v>
      </c>
      <c r="P113" s="6">
        <f t="shared" si="8"/>
        <v>3428.9999999999986</v>
      </c>
      <c r="Q113" s="7">
        <f t="shared" si="9"/>
        <v>3.9687499999999987E-2</v>
      </c>
      <c r="R113" s="8">
        <f t="shared" si="10"/>
        <v>71.742848390521857</v>
      </c>
      <c r="S113" s="8">
        <f t="shared" si="11"/>
        <v>44.573831705031225</v>
      </c>
      <c r="T113" s="8">
        <f t="shared" si="12"/>
        <v>20988.478419897587</v>
      </c>
      <c r="U113" s="8">
        <f t="shared" si="13"/>
        <v>0</v>
      </c>
      <c r="V113" s="6">
        <f t="shared" si="14"/>
        <v>1155.2580927384081</v>
      </c>
      <c r="W113" s="9">
        <f t="shared" si="15"/>
        <v>5.8687824755060145</v>
      </c>
    </row>
    <row r="114" spans="1:23" x14ac:dyDescent="0.3">
      <c r="A114" t="s">
        <v>15</v>
      </c>
      <c r="B114" s="1">
        <v>0.65350694444444446</v>
      </c>
      <c r="C114">
        <v>38.332000000000001</v>
      </c>
      <c r="D114">
        <v>-96.842333333333002</v>
      </c>
      <c r="E114">
        <v>69788</v>
      </c>
      <c r="F114">
        <v>108</v>
      </c>
      <c r="G114">
        <v>10</v>
      </c>
      <c r="H114" t="s">
        <v>99</v>
      </c>
      <c r="I114">
        <v>7.5</v>
      </c>
      <c r="J114">
        <v>11.5</v>
      </c>
      <c r="K114">
        <v>48.4</v>
      </c>
      <c r="L114">
        <v>7.3</v>
      </c>
      <c r="M114">
        <v>-24</v>
      </c>
      <c r="N114">
        <v>0</v>
      </c>
      <c r="O114" t="s">
        <v>134</v>
      </c>
      <c r="P114" s="6">
        <f t="shared" si="8"/>
        <v>3482.9999999999977</v>
      </c>
      <c r="Q114" s="7">
        <f t="shared" si="9"/>
        <v>4.0312499999999973E-2</v>
      </c>
      <c r="R114" s="8">
        <f t="shared" si="10"/>
        <v>72.054424177132645</v>
      </c>
      <c r="S114" s="8">
        <f t="shared" si="11"/>
        <v>44.767413741252511</v>
      </c>
      <c r="T114" s="8">
        <f t="shared" si="12"/>
        <v>21271.641063155326</v>
      </c>
      <c r="U114" s="8">
        <f t="shared" si="13"/>
        <v>0</v>
      </c>
      <c r="V114" s="6">
        <f t="shared" si="14"/>
        <v>1153.3505598621884</v>
      </c>
      <c r="W114" s="9">
        <f t="shared" si="15"/>
        <v>5.8590920906597397</v>
      </c>
    </row>
    <row r="115" spans="1:23" x14ac:dyDescent="0.3">
      <c r="A115" t="s">
        <v>15</v>
      </c>
      <c r="B115" s="1">
        <v>0.6538194444444444</v>
      </c>
      <c r="C115">
        <v>38.331499999999998</v>
      </c>
      <c r="D115">
        <v>-96.840666666667005</v>
      </c>
      <c r="E115">
        <v>70241</v>
      </c>
      <c r="F115">
        <v>113</v>
      </c>
      <c r="G115">
        <v>12</v>
      </c>
      <c r="H115" t="s">
        <v>99</v>
      </c>
      <c r="I115">
        <v>7.5</v>
      </c>
      <c r="J115">
        <v>11.7</v>
      </c>
      <c r="K115">
        <v>47.3</v>
      </c>
      <c r="L115">
        <v>7.1</v>
      </c>
      <c r="M115">
        <v>-23.4</v>
      </c>
      <c r="N115">
        <v>0</v>
      </c>
      <c r="O115" t="s">
        <v>135</v>
      </c>
      <c r="P115" s="6">
        <f t="shared" si="8"/>
        <v>3509.9999999999923</v>
      </c>
      <c r="Q115" s="7">
        <f t="shared" si="9"/>
        <v>4.0624999999999911E-2</v>
      </c>
      <c r="R115" s="8">
        <f t="shared" si="10"/>
        <v>72.205129586638122</v>
      </c>
      <c r="S115" s="8">
        <f t="shared" si="11"/>
        <v>44.861047012178261</v>
      </c>
      <c r="T115" s="8">
        <f t="shared" si="12"/>
        <v>21409.717142160447</v>
      </c>
      <c r="U115" s="8">
        <f t="shared" si="13"/>
        <v>0</v>
      </c>
      <c r="V115" s="6">
        <f t="shared" si="14"/>
        <v>1152.2222222222247</v>
      </c>
      <c r="W115" s="9">
        <f t="shared" si="15"/>
        <v>5.8533600657473004</v>
      </c>
    </row>
    <row r="116" spans="1:23" x14ac:dyDescent="0.3">
      <c r="A116" t="s">
        <v>15</v>
      </c>
      <c r="B116" s="1">
        <v>0.65413194444444445</v>
      </c>
      <c r="C116">
        <v>38.330666666667</v>
      </c>
      <c r="D116">
        <v>-96.838833333333</v>
      </c>
      <c r="E116">
        <v>70730</v>
      </c>
      <c r="F116">
        <v>98</v>
      </c>
      <c r="G116">
        <v>17</v>
      </c>
      <c r="H116" t="s">
        <v>103</v>
      </c>
      <c r="I116">
        <v>7.5</v>
      </c>
      <c r="J116">
        <v>12</v>
      </c>
      <c r="K116">
        <v>46.4</v>
      </c>
      <c r="L116">
        <v>7.1</v>
      </c>
      <c r="M116">
        <v>-23.8</v>
      </c>
      <c r="N116">
        <v>0</v>
      </c>
      <c r="O116" t="s">
        <v>136</v>
      </c>
      <c r="P116" s="6">
        <f t="shared" si="8"/>
        <v>3536.9999999999964</v>
      </c>
      <c r="Q116" s="7">
        <f t="shared" si="9"/>
        <v>4.093749999999996E-2</v>
      </c>
      <c r="R116" s="8">
        <f t="shared" si="10"/>
        <v>72.374509492238417</v>
      </c>
      <c r="S116" s="8">
        <f t="shared" si="11"/>
        <v>44.966282747527728</v>
      </c>
      <c r="T116" s="8">
        <f t="shared" si="12"/>
        <v>21558.76615459644</v>
      </c>
      <c r="U116" s="8">
        <f t="shared" si="13"/>
        <v>0</v>
      </c>
      <c r="V116" s="6">
        <f t="shared" si="14"/>
        <v>1151.7217981340132</v>
      </c>
      <c r="W116" s="9">
        <f t="shared" si="15"/>
        <v>5.850817880466213</v>
      </c>
    </row>
    <row r="117" spans="1:23" x14ac:dyDescent="0.3">
      <c r="A117" t="s">
        <v>15</v>
      </c>
      <c r="B117" s="1">
        <v>0.6544444444444445</v>
      </c>
      <c r="C117">
        <v>38.33</v>
      </c>
      <c r="D117">
        <v>-96.836166666666998</v>
      </c>
      <c r="E117">
        <v>71063</v>
      </c>
      <c r="F117">
        <v>122</v>
      </c>
      <c r="G117">
        <v>25</v>
      </c>
      <c r="H117" t="s">
        <v>103</v>
      </c>
      <c r="I117">
        <v>7.5</v>
      </c>
      <c r="J117">
        <v>12.4</v>
      </c>
      <c r="K117">
        <v>45.5</v>
      </c>
      <c r="L117">
        <v>7</v>
      </c>
      <c r="M117">
        <v>-22.9</v>
      </c>
      <c r="N117">
        <v>0</v>
      </c>
      <c r="O117" t="s">
        <v>137</v>
      </c>
      <c r="P117" s="6">
        <f t="shared" si="8"/>
        <v>3564.0000000000009</v>
      </c>
      <c r="Q117" s="7">
        <f t="shared" si="9"/>
        <v>4.1250000000000009E-2</v>
      </c>
      <c r="R117" s="8">
        <f t="shared" si="10"/>
        <v>72.614053809089299</v>
      </c>
      <c r="S117" s="8">
        <f t="shared" si="11"/>
        <v>45.115111631587176</v>
      </c>
      <c r="T117" s="8">
        <f t="shared" si="12"/>
        <v>21660.265788831992</v>
      </c>
      <c r="U117" s="8">
        <f t="shared" si="13"/>
        <v>0</v>
      </c>
      <c r="V117" s="6">
        <f t="shared" si="14"/>
        <v>1148.6026936026933</v>
      </c>
      <c r="W117" s="9">
        <f t="shared" si="15"/>
        <v>5.8349726367689447</v>
      </c>
    </row>
    <row r="118" spans="1:23" x14ac:dyDescent="0.3">
      <c r="A118" t="s">
        <v>15</v>
      </c>
      <c r="B118" s="1">
        <v>0.65475694444444443</v>
      </c>
      <c r="C118">
        <v>38.328333333332999</v>
      </c>
      <c r="D118">
        <v>-96.832333333332997</v>
      </c>
      <c r="E118">
        <v>71454</v>
      </c>
      <c r="F118">
        <v>112</v>
      </c>
      <c r="G118">
        <v>29</v>
      </c>
      <c r="H118" t="s">
        <v>105</v>
      </c>
      <c r="I118">
        <v>7.5</v>
      </c>
      <c r="J118">
        <v>12.7</v>
      </c>
      <c r="K118">
        <v>45</v>
      </c>
      <c r="L118">
        <v>6.9</v>
      </c>
      <c r="M118">
        <v>-22.5</v>
      </c>
      <c r="N118">
        <v>0</v>
      </c>
      <c r="O118" t="s">
        <v>138</v>
      </c>
      <c r="P118" s="6">
        <f t="shared" si="8"/>
        <v>3590.9999999999955</v>
      </c>
      <c r="Q118" s="7">
        <f t="shared" si="9"/>
        <v>4.1562499999999947E-2</v>
      </c>
      <c r="R118" s="8">
        <f t="shared" si="10"/>
        <v>72.967590441926092</v>
      </c>
      <c r="S118" s="8">
        <f t="shared" si="11"/>
        <v>45.334763941568681</v>
      </c>
      <c r="T118" s="8">
        <f t="shared" si="12"/>
        <v>21779.444038039503</v>
      </c>
      <c r="U118" s="8">
        <f t="shared" si="13"/>
        <v>0</v>
      </c>
      <c r="V118" s="6">
        <f t="shared" si="14"/>
        <v>1146.4995822890573</v>
      </c>
      <c r="W118" s="9">
        <f t="shared" si="15"/>
        <v>5.8242887013790199</v>
      </c>
    </row>
    <row r="119" spans="1:23" x14ac:dyDescent="0.3">
      <c r="A119" t="s">
        <v>15</v>
      </c>
      <c r="B119" s="1">
        <v>0.65506944444444437</v>
      </c>
      <c r="C119">
        <v>38.326166666667</v>
      </c>
      <c r="D119">
        <v>-96.829333333332997</v>
      </c>
      <c r="E119">
        <v>71773</v>
      </c>
      <c r="F119">
        <v>126</v>
      </c>
      <c r="G119">
        <v>24</v>
      </c>
      <c r="H119" t="s">
        <v>103</v>
      </c>
      <c r="I119">
        <v>7.5</v>
      </c>
      <c r="J119">
        <v>13</v>
      </c>
      <c r="K119">
        <v>44.2</v>
      </c>
      <c r="L119">
        <v>6.4</v>
      </c>
      <c r="M119">
        <v>-20</v>
      </c>
      <c r="N119">
        <v>0</v>
      </c>
      <c r="O119" t="s">
        <v>139</v>
      </c>
      <c r="P119" s="6">
        <f t="shared" si="8"/>
        <v>3617.99999999999</v>
      </c>
      <c r="Q119" s="7">
        <f t="shared" si="9"/>
        <v>4.1874999999999885E-2</v>
      </c>
      <c r="R119" s="8">
        <f t="shared" si="10"/>
        <v>73.255863591514938</v>
      </c>
      <c r="S119" s="8">
        <f t="shared" si="11"/>
        <v>45.513868049408231</v>
      </c>
      <c r="T119" s="8">
        <f t="shared" si="12"/>
        <v>21876.676420385269</v>
      </c>
      <c r="U119" s="8">
        <f t="shared" si="13"/>
        <v>0</v>
      </c>
      <c r="V119" s="6">
        <f t="shared" si="14"/>
        <v>1143.2338308457743</v>
      </c>
      <c r="W119" s="9">
        <f t="shared" si="15"/>
        <v>5.8076984823100775</v>
      </c>
    </row>
    <row r="120" spans="1:23" x14ac:dyDescent="0.3">
      <c r="A120" t="s">
        <v>15</v>
      </c>
      <c r="B120" s="1">
        <v>0.65538194444444442</v>
      </c>
      <c r="C120">
        <v>38.324666666667</v>
      </c>
      <c r="D120">
        <v>-96.826666666666995</v>
      </c>
      <c r="E120">
        <v>72158</v>
      </c>
      <c r="F120">
        <v>140</v>
      </c>
      <c r="G120">
        <v>16</v>
      </c>
      <c r="H120" t="s">
        <v>105</v>
      </c>
      <c r="I120">
        <v>7.5</v>
      </c>
      <c r="J120">
        <v>13.3</v>
      </c>
      <c r="K120">
        <v>43.5</v>
      </c>
      <c r="L120">
        <v>6.3</v>
      </c>
      <c r="M120">
        <v>-19.2</v>
      </c>
      <c r="N120">
        <v>0</v>
      </c>
      <c r="O120" t="s">
        <v>140</v>
      </c>
      <c r="P120" s="6">
        <f t="shared" si="8"/>
        <v>3644.9999999999941</v>
      </c>
      <c r="Q120" s="7">
        <f t="shared" si="9"/>
        <v>4.2187499999999933E-2</v>
      </c>
      <c r="R120" s="8">
        <f t="shared" si="10"/>
        <v>73.506857781233464</v>
      </c>
      <c r="S120" s="8">
        <f t="shared" si="11"/>
        <v>45.669810739480347</v>
      </c>
      <c r="T120" s="8">
        <f t="shared" si="12"/>
        <v>21994.025847354304</v>
      </c>
      <c r="U120" s="8">
        <f t="shared" si="13"/>
        <v>0</v>
      </c>
      <c r="V120" s="6">
        <f t="shared" si="14"/>
        <v>1141.1028806584382</v>
      </c>
      <c r="W120" s="9">
        <f t="shared" si="15"/>
        <v>5.7968731237220501</v>
      </c>
    </row>
    <row r="121" spans="1:23" x14ac:dyDescent="0.3">
      <c r="A121" t="s">
        <v>15</v>
      </c>
      <c r="B121" s="1">
        <v>0.65569444444444447</v>
      </c>
      <c r="C121">
        <v>38.323500000000003</v>
      </c>
      <c r="D121">
        <v>-96.823166666667007</v>
      </c>
      <c r="E121">
        <v>72543</v>
      </c>
      <c r="F121">
        <v>100</v>
      </c>
      <c r="G121">
        <v>27</v>
      </c>
      <c r="H121" t="s">
        <v>103</v>
      </c>
      <c r="I121">
        <v>7.5</v>
      </c>
      <c r="J121">
        <v>13.6</v>
      </c>
      <c r="K121">
        <v>42.7</v>
      </c>
      <c r="L121">
        <v>6.2</v>
      </c>
      <c r="M121">
        <v>-18.7</v>
      </c>
      <c r="N121">
        <v>0</v>
      </c>
      <c r="O121" t="s">
        <v>141</v>
      </c>
      <c r="P121" s="6">
        <f t="shared" si="8"/>
        <v>3671.9999999999986</v>
      </c>
      <c r="Q121" s="7">
        <f t="shared" si="9"/>
        <v>4.2499999999999982E-2</v>
      </c>
      <c r="R121" s="8">
        <f t="shared" si="10"/>
        <v>73.825711248864565</v>
      </c>
      <c r="S121" s="8">
        <f t="shared" si="11"/>
        <v>45.867914398919552</v>
      </c>
      <c r="T121" s="8">
        <f t="shared" si="12"/>
        <v>22111.375274323334</v>
      </c>
      <c r="U121" s="8">
        <f t="shared" si="13"/>
        <v>0</v>
      </c>
      <c r="V121" s="6">
        <f t="shared" si="14"/>
        <v>1139.0032679738567</v>
      </c>
      <c r="W121" s="9">
        <f t="shared" si="15"/>
        <v>5.7862069615838445</v>
      </c>
    </row>
    <row r="122" spans="1:23" x14ac:dyDescent="0.3">
      <c r="A122" t="s">
        <v>15</v>
      </c>
      <c r="B122" s="1">
        <v>0.65600694444444441</v>
      </c>
      <c r="C122">
        <v>38.321833333332997</v>
      </c>
      <c r="D122">
        <v>-96.8185</v>
      </c>
      <c r="E122">
        <v>73034</v>
      </c>
      <c r="F122">
        <v>121</v>
      </c>
      <c r="G122">
        <v>29</v>
      </c>
      <c r="H122" t="s">
        <v>103</v>
      </c>
      <c r="I122">
        <v>7.5</v>
      </c>
      <c r="J122">
        <v>14</v>
      </c>
      <c r="K122">
        <v>41.8</v>
      </c>
      <c r="L122">
        <v>6.2</v>
      </c>
      <c r="M122">
        <v>-18.7</v>
      </c>
      <c r="N122">
        <v>0</v>
      </c>
      <c r="O122" t="s">
        <v>142</v>
      </c>
      <c r="P122" s="6">
        <f t="shared" si="8"/>
        <v>3698.9999999999932</v>
      </c>
      <c r="Q122" s="7">
        <f t="shared" si="9"/>
        <v>4.281249999999992E-2</v>
      </c>
      <c r="R122" s="8">
        <f t="shared" si="10"/>
        <v>74.252572991962666</v>
      </c>
      <c r="S122" s="8">
        <f t="shared" si="11"/>
        <v>46.133123599906405</v>
      </c>
      <c r="T122" s="8">
        <f t="shared" si="12"/>
        <v>22261.033894172153</v>
      </c>
      <c r="U122" s="8">
        <f t="shared" si="13"/>
        <v>0</v>
      </c>
      <c r="V122" s="6">
        <f t="shared" si="14"/>
        <v>1138.6536901865391</v>
      </c>
      <c r="W122" s="9">
        <f t="shared" si="15"/>
        <v>5.7844310848296097</v>
      </c>
    </row>
    <row r="123" spans="1:23" x14ac:dyDescent="0.3">
      <c r="A123" t="s">
        <v>15</v>
      </c>
      <c r="B123" s="1">
        <v>0.65631944444444446</v>
      </c>
      <c r="C123">
        <v>38.319833333333001</v>
      </c>
      <c r="D123">
        <v>-96.814166666667006</v>
      </c>
      <c r="E123">
        <v>73660</v>
      </c>
      <c r="F123">
        <v>124</v>
      </c>
      <c r="G123">
        <v>31</v>
      </c>
      <c r="H123" t="s">
        <v>103</v>
      </c>
      <c r="I123">
        <v>7.5</v>
      </c>
      <c r="J123">
        <v>14.3</v>
      </c>
      <c r="K123">
        <v>40.700000000000003</v>
      </c>
      <c r="L123">
        <v>6</v>
      </c>
      <c r="M123">
        <v>-17.899999999999999</v>
      </c>
      <c r="N123">
        <v>0</v>
      </c>
      <c r="O123" t="s">
        <v>143</v>
      </c>
      <c r="P123" s="6">
        <f t="shared" si="8"/>
        <v>3725.9999999999973</v>
      </c>
      <c r="Q123" s="7">
        <f t="shared" si="9"/>
        <v>4.3124999999999969E-2</v>
      </c>
      <c r="R123" s="8">
        <f t="shared" si="10"/>
        <v>74.655529763402569</v>
      </c>
      <c r="S123" s="8">
        <f t="shared" si="11"/>
        <v>46.383480642002013</v>
      </c>
      <c r="T123" s="8">
        <f t="shared" si="12"/>
        <v>22451.841014386733</v>
      </c>
      <c r="U123" s="8">
        <f t="shared" si="13"/>
        <v>0</v>
      </c>
      <c r="V123" s="6">
        <f t="shared" si="14"/>
        <v>1140.4830917874406</v>
      </c>
      <c r="W123" s="9">
        <f t="shared" si="15"/>
        <v>5.7937245579708225</v>
      </c>
    </row>
    <row r="124" spans="1:23" x14ac:dyDescent="0.3">
      <c r="A124" t="s">
        <v>15</v>
      </c>
      <c r="B124" s="1">
        <v>0.6566319444444445</v>
      </c>
      <c r="C124">
        <v>38.317166666666999</v>
      </c>
      <c r="D124">
        <v>-96.810666666667004</v>
      </c>
      <c r="E124">
        <v>74289</v>
      </c>
      <c r="F124">
        <v>122</v>
      </c>
      <c r="G124">
        <v>34</v>
      </c>
      <c r="H124" t="s">
        <v>105</v>
      </c>
      <c r="I124">
        <v>7.5</v>
      </c>
      <c r="J124">
        <v>14.7</v>
      </c>
      <c r="K124">
        <v>39.6</v>
      </c>
      <c r="L124">
        <v>5.8</v>
      </c>
      <c r="M124">
        <v>-16.5</v>
      </c>
      <c r="N124">
        <v>0</v>
      </c>
      <c r="O124" t="s">
        <v>144</v>
      </c>
      <c r="P124" s="6">
        <f t="shared" si="8"/>
        <v>3753.0000000000014</v>
      </c>
      <c r="Q124" s="7">
        <f t="shared" si="9"/>
        <v>4.3437500000000018E-2</v>
      </c>
      <c r="R124" s="8">
        <f t="shared" si="10"/>
        <v>74.996420599840832</v>
      </c>
      <c r="S124" s="8">
        <f t="shared" si="11"/>
        <v>46.595276118681106</v>
      </c>
      <c r="T124" s="8">
        <f t="shared" si="12"/>
        <v>22643.562545720553</v>
      </c>
      <c r="U124" s="8">
        <f t="shared" si="13"/>
        <v>0</v>
      </c>
      <c r="V124" s="6">
        <f t="shared" si="14"/>
        <v>1142.3341326938444</v>
      </c>
      <c r="W124" s="9">
        <f t="shared" si="15"/>
        <v>5.8031279601207242</v>
      </c>
    </row>
    <row r="125" spans="1:23" x14ac:dyDescent="0.3">
      <c r="A125" t="s">
        <v>15</v>
      </c>
      <c r="B125" s="1">
        <v>0.65694444444444444</v>
      </c>
      <c r="C125">
        <v>38.314500000000002</v>
      </c>
      <c r="D125">
        <v>-96.807166666667001</v>
      </c>
      <c r="E125">
        <v>74909</v>
      </c>
      <c r="F125">
        <v>151</v>
      </c>
      <c r="G125">
        <v>28</v>
      </c>
      <c r="H125" t="s">
        <v>103</v>
      </c>
      <c r="I125">
        <v>7.5</v>
      </c>
      <c r="J125">
        <v>15</v>
      </c>
      <c r="K125">
        <v>38.5</v>
      </c>
      <c r="L125">
        <v>5.6</v>
      </c>
      <c r="M125">
        <v>-15.7</v>
      </c>
      <c r="N125">
        <v>0</v>
      </c>
      <c r="O125" t="s">
        <v>145</v>
      </c>
      <c r="P125" s="6">
        <f t="shared" si="8"/>
        <v>3779.9999999999964</v>
      </c>
      <c r="Q125" s="7">
        <f t="shared" si="9"/>
        <v>4.3749999999999956E-2</v>
      </c>
      <c r="R125" s="8">
        <f t="shared" si="10"/>
        <v>75.338194255640914</v>
      </c>
      <c r="S125" s="8">
        <f t="shared" si="11"/>
        <v>46.807620091029698</v>
      </c>
      <c r="T125" s="8">
        <f t="shared" si="12"/>
        <v>22832.540843696657</v>
      </c>
      <c r="U125" s="8">
        <f t="shared" si="13"/>
        <v>0</v>
      </c>
      <c r="V125" s="6">
        <f t="shared" si="14"/>
        <v>1144.0158730158741</v>
      </c>
      <c r="W125" s="9">
        <f t="shared" si="15"/>
        <v>5.8116713048437081</v>
      </c>
    </row>
    <row r="126" spans="1:23" x14ac:dyDescent="0.3">
      <c r="A126" t="s">
        <v>15</v>
      </c>
      <c r="B126" s="1">
        <v>0.65756944444444443</v>
      </c>
      <c r="C126">
        <v>38.310499999999998</v>
      </c>
      <c r="D126">
        <v>-96.801166666667001</v>
      </c>
      <c r="E126">
        <v>75816</v>
      </c>
      <c r="F126">
        <v>132</v>
      </c>
      <c r="G126">
        <v>28</v>
      </c>
      <c r="H126" t="s">
        <v>105</v>
      </c>
      <c r="I126">
        <v>7.5</v>
      </c>
      <c r="J126">
        <v>15.7</v>
      </c>
      <c r="K126">
        <v>37</v>
      </c>
      <c r="L126">
        <v>5.0999999999999996</v>
      </c>
      <c r="M126">
        <v>-14.1</v>
      </c>
      <c r="N126">
        <v>0</v>
      </c>
      <c r="O126" t="s">
        <v>146</v>
      </c>
      <c r="P126" s="6">
        <f t="shared" si="8"/>
        <v>3833.999999999995</v>
      </c>
      <c r="Q126" s="7">
        <f t="shared" si="9"/>
        <v>4.4374999999999942E-2</v>
      </c>
      <c r="R126" s="8">
        <f t="shared" si="10"/>
        <v>75.917291838842289</v>
      </c>
      <c r="S126" s="8">
        <f t="shared" si="11"/>
        <v>47.167413419472709</v>
      </c>
      <c r="T126" s="8">
        <f t="shared" si="12"/>
        <v>23108.997805413313</v>
      </c>
      <c r="U126" s="8">
        <f t="shared" si="13"/>
        <v>0</v>
      </c>
      <c r="V126" s="6">
        <f t="shared" si="14"/>
        <v>1142.0970266040704</v>
      </c>
      <c r="W126" s="9">
        <f t="shared" si="15"/>
        <v>5.8019234465377867</v>
      </c>
    </row>
    <row r="127" spans="1:23" x14ac:dyDescent="0.3">
      <c r="A127" t="s">
        <v>15</v>
      </c>
      <c r="B127" s="1">
        <v>0.65788194444444448</v>
      </c>
      <c r="C127">
        <v>38.308166666666999</v>
      </c>
      <c r="D127">
        <v>-96.797666666666998</v>
      </c>
      <c r="E127">
        <v>76115</v>
      </c>
      <c r="F127">
        <v>121</v>
      </c>
      <c r="G127">
        <v>27</v>
      </c>
      <c r="H127" t="s">
        <v>105</v>
      </c>
      <c r="I127">
        <v>7.5</v>
      </c>
      <c r="J127">
        <v>16</v>
      </c>
      <c r="K127">
        <v>36.5</v>
      </c>
      <c r="L127">
        <v>5.2</v>
      </c>
      <c r="M127">
        <v>-13.4</v>
      </c>
      <c r="N127">
        <v>0</v>
      </c>
      <c r="O127" t="s">
        <v>147</v>
      </c>
      <c r="P127" s="6">
        <f t="shared" si="8"/>
        <v>3860.9999999999991</v>
      </c>
      <c r="Q127" s="7">
        <f t="shared" si="9"/>
        <v>4.4687499999999991E-2</v>
      </c>
      <c r="R127" s="8">
        <f t="shared" si="10"/>
        <v>76.255949650747439</v>
      </c>
      <c r="S127" s="8">
        <f t="shared" si="11"/>
        <v>47.377821518009384</v>
      </c>
      <c r="T127" s="8">
        <f t="shared" si="12"/>
        <v>23200.134113630822</v>
      </c>
      <c r="U127" s="8">
        <f t="shared" si="13"/>
        <v>0</v>
      </c>
      <c r="V127" s="6">
        <f t="shared" si="14"/>
        <v>1138.7567987567991</v>
      </c>
      <c r="W127" s="9">
        <f t="shared" si="15"/>
        <v>5.7849548827359136</v>
      </c>
    </row>
    <row r="128" spans="1:23" x14ac:dyDescent="0.3">
      <c r="A128" t="s">
        <v>15</v>
      </c>
      <c r="B128" s="1">
        <v>0.65819444444444442</v>
      </c>
      <c r="C128">
        <v>38.306166666667004</v>
      </c>
      <c r="D128">
        <v>-96.794666666666998</v>
      </c>
      <c r="E128">
        <v>76345</v>
      </c>
      <c r="F128">
        <v>142</v>
      </c>
      <c r="G128">
        <v>18</v>
      </c>
      <c r="H128" t="s">
        <v>103</v>
      </c>
      <c r="I128">
        <v>7.5</v>
      </c>
      <c r="J128">
        <v>16.3</v>
      </c>
      <c r="K128">
        <v>36.1</v>
      </c>
      <c r="L128">
        <v>4.9000000000000004</v>
      </c>
      <c r="M128">
        <v>-12.7</v>
      </c>
      <c r="N128">
        <v>0</v>
      </c>
      <c r="O128" t="s">
        <v>148</v>
      </c>
      <c r="P128" s="6">
        <f t="shared" si="8"/>
        <v>3887.9999999999936</v>
      </c>
      <c r="Q128" s="7">
        <f t="shared" si="9"/>
        <v>4.4999999999999929E-2</v>
      </c>
      <c r="R128" s="8">
        <f t="shared" si="10"/>
        <v>76.546719020649505</v>
      </c>
      <c r="S128" s="8">
        <f t="shared" si="11"/>
        <v>47.558476527529535</v>
      </c>
      <c r="T128" s="8">
        <f t="shared" si="12"/>
        <v>23270.238966105826</v>
      </c>
      <c r="U128" s="8">
        <f t="shared" si="13"/>
        <v>0</v>
      </c>
      <c r="V128" s="6">
        <f t="shared" si="14"/>
        <v>1134.3981481481499</v>
      </c>
      <c r="W128" s="9">
        <f t="shared" si="15"/>
        <v>5.7628126683946483</v>
      </c>
    </row>
    <row r="129" spans="1:23" x14ac:dyDescent="0.3">
      <c r="A129" t="s">
        <v>15</v>
      </c>
      <c r="B129" s="1">
        <v>0.65850694444444446</v>
      </c>
      <c r="C129">
        <v>38.304833333333001</v>
      </c>
      <c r="D129">
        <v>-96.791833333333003</v>
      </c>
      <c r="E129">
        <v>76585</v>
      </c>
      <c r="F129">
        <v>117</v>
      </c>
      <c r="G129">
        <v>25</v>
      </c>
      <c r="H129" t="s">
        <v>99</v>
      </c>
      <c r="I129">
        <v>7.5</v>
      </c>
      <c r="J129">
        <v>16.7</v>
      </c>
      <c r="K129">
        <v>35.6</v>
      </c>
      <c r="L129">
        <v>4.7</v>
      </c>
      <c r="M129">
        <v>-11.5</v>
      </c>
      <c r="N129">
        <v>0</v>
      </c>
      <c r="O129" t="s">
        <v>149</v>
      </c>
      <c r="P129" s="6">
        <f t="shared" si="8"/>
        <v>3914.9999999999982</v>
      </c>
      <c r="Q129" s="7">
        <f t="shared" si="9"/>
        <v>4.5312499999999978E-2</v>
      </c>
      <c r="R129" s="8">
        <f t="shared" si="10"/>
        <v>76.812758868224776</v>
      </c>
      <c r="S129" s="8">
        <f t="shared" si="11"/>
        <v>47.723767084828047</v>
      </c>
      <c r="T129" s="8">
        <f t="shared" si="12"/>
        <v>23343.391855644964</v>
      </c>
      <c r="U129" s="8">
        <f t="shared" si="13"/>
        <v>0</v>
      </c>
      <c r="V129" s="6">
        <f t="shared" si="14"/>
        <v>1130.2528735632188</v>
      </c>
      <c r="W129" s="9">
        <f t="shared" si="15"/>
        <v>5.7417544174348674</v>
      </c>
    </row>
    <row r="130" spans="1:23" x14ac:dyDescent="0.3">
      <c r="A130" t="s">
        <v>15</v>
      </c>
      <c r="B130" s="1">
        <v>0.65881944444444451</v>
      </c>
      <c r="C130">
        <v>38.302833333332998</v>
      </c>
      <c r="D130">
        <v>-96.789500000000004</v>
      </c>
      <c r="E130">
        <v>76896</v>
      </c>
      <c r="F130">
        <v>139</v>
      </c>
      <c r="G130">
        <v>16</v>
      </c>
      <c r="H130" t="s">
        <v>103</v>
      </c>
      <c r="I130">
        <v>7.5</v>
      </c>
      <c r="J130">
        <v>17.100000000000001</v>
      </c>
      <c r="K130">
        <v>35.299999999999997</v>
      </c>
      <c r="L130">
        <v>4.5</v>
      </c>
      <c r="M130">
        <v>-11.3</v>
      </c>
      <c r="N130">
        <v>0</v>
      </c>
      <c r="O130" t="s">
        <v>150</v>
      </c>
      <c r="P130" s="6">
        <f t="shared" ref="P130:P193" si="16">(B130-B$2) *86400</f>
        <v>3942.0000000000023</v>
      </c>
      <c r="Q130" s="7">
        <f t="shared" ref="Q130:Q193" si="17">(B130-B$2)</f>
        <v>4.5625000000000027E-2</v>
      </c>
      <c r="R130" s="8">
        <f t="shared" ref="R130:R193" si="18">ACOS(COS(RADIANS(90-C$2)) *COS(RADIANS(90-C130)) +SIN(RADIANS(90-C$2)) *SIN(RADIANS(90-C130)) *COS(RADIANS(D$2-D130))) *6371</f>
        <v>77.046712001485048</v>
      </c>
      <c r="S130" s="8">
        <f t="shared" ref="S130:S193" si="19">R130 * 0.6213</f>
        <v>47.869122166522658</v>
      </c>
      <c r="T130" s="8">
        <f t="shared" ref="T130:T193" si="20">E130 / 3.2808</f>
        <v>23438.185808339429</v>
      </c>
      <c r="U130" s="8">
        <f t="shared" ref="U130:U193" si="21">N130 / 3.2808</f>
        <v>0</v>
      </c>
      <c r="V130" s="6">
        <f t="shared" ref="V130:V193" si="22">IF(E130&gt;E129,(E130-E$2) / (P130/60),(E130-E129) / ((P130-P129)/60))</f>
        <v>1127.2450532724499</v>
      </c>
      <c r="W130" s="9">
        <f t="shared" ref="W130:W193" si="23">V130 / 3.2808 / 60</f>
        <v>5.7264745045540204</v>
      </c>
    </row>
    <row r="131" spans="1:23" x14ac:dyDescent="0.3">
      <c r="A131" t="s">
        <v>15</v>
      </c>
      <c r="B131" s="1">
        <v>0.65913194444444445</v>
      </c>
      <c r="C131">
        <v>38.302166666666999</v>
      </c>
      <c r="D131">
        <v>-96.787166666667005</v>
      </c>
      <c r="E131">
        <v>77254</v>
      </c>
      <c r="F131">
        <v>124</v>
      </c>
      <c r="G131">
        <v>17</v>
      </c>
      <c r="H131" t="s">
        <v>103</v>
      </c>
      <c r="I131">
        <v>7.5</v>
      </c>
      <c r="J131">
        <v>17.399999999999999</v>
      </c>
      <c r="K131">
        <v>34.700000000000003</v>
      </c>
      <c r="L131">
        <v>4.3</v>
      </c>
      <c r="M131">
        <v>-10.8</v>
      </c>
      <c r="N131">
        <v>0</v>
      </c>
      <c r="O131" t="s">
        <v>151</v>
      </c>
      <c r="P131" s="6">
        <f t="shared" si="16"/>
        <v>3968.9999999999968</v>
      </c>
      <c r="Q131" s="7">
        <f t="shared" si="17"/>
        <v>4.5937499999999964E-2</v>
      </c>
      <c r="R131" s="8">
        <f t="shared" si="18"/>
        <v>77.259041421171389</v>
      </c>
      <c r="S131" s="8">
        <f t="shared" si="19"/>
        <v>48.001042434973783</v>
      </c>
      <c r="T131" s="8">
        <f t="shared" si="20"/>
        <v>23547.305535235308</v>
      </c>
      <c r="U131" s="8">
        <f t="shared" si="21"/>
        <v>0</v>
      </c>
      <c r="V131" s="6">
        <f t="shared" si="22"/>
        <v>1124.9886621315202</v>
      </c>
      <c r="W131" s="9">
        <f t="shared" si="23"/>
        <v>5.7150118981728042</v>
      </c>
    </row>
    <row r="132" spans="1:23" x14ac:dyDescent="0.3">
      <c r="A132" t="s">
        <v>15</v>
      </c>
      <c r="B132" s="1">
        <v>0.65944444444444439</v>
      </c>
      <c r="C132">
        <v>38.302</v>
      </c>
      <c r="D132">
        <v>-96.784999999999997</v>
      </c>
      <c r="E132">
        <v>77667</v>
      </c>
      <c r="F132">
        <v>102</v>
      </c>
      <c r="G132">
        <v>15</v>
      </c>
      <c r="H132" t="s">
        <v>105</v>
      </c>
      <c r="I132">
        <v>7.5</v>
      </c>
      <c r="J132">
        <v>17.8</v>
      </c>
      <c r="K132">
        <v>34.1</v>
      </c>
      <c r="L132">
        <v>4.5</v>
      </c>
      <c r="M132">
        <v>-11.4</v>
      </c>
      <c r="N132">
        <v>0</v>
      </c>
      <c r="O132" t="s">
        <v>152</v>
      </c>
      <c r="P132" s="6">
        <f t="shared" si="16"/>
        <v>3995.9999999999914</v>
      </c>
      <c r="Q132" s="7">
        <f t="shared" si="17"/>
        <v>4.6249999999999902E-2</v>
      </c>
      <c r="R132" s="8">
        <f t="shared" si="18"/>
        <v>77.448765992431646</v>
      </c>
      <c r="S132" s="8">
        <f t="shared" si="19"/>
        <v>48.118918311097779</v>
      </c>
      <c r="T132" s="8">
        <f t="shared" si="20"/>
        <v>23673.189465983905</v>
      </c>
      <c r="U132" s="8">
        <f t="shared" si="21"/>
        <v>0</v>
      </c>
      <c r="V132" s="6">
        <f t="shared" si="22"/>
        <v>1123.5885885885912</v>
      </c>
      <c r="W132" s="9">
        <f t="shared" si="23"/>
        <v>5.7078994380872103</v>
      </c>
    </row>
    <row r="133" spans="1:23" x14ac:dyDescent="0.3">
      <c r="A133" t="s">
        <v>15</v>
      </c>
      <c r="B133" s="1">
        <v>0.65975694444444444</v>
      </c>
      <c r="C133">
        <v>38.302166666666999</v>
      </c>
      <c r="D133">
        <v>-96.782666666666998</v>
      </c>
      <c r="E133">
        <v>78062</v>
      </c>
      <c r="F133">
        <v>93</v>
      </c>
      <c r="G133">
        <v>17</v>
      </c>
      <c r="H133" t="s">
        <v>99</v>
      </c>
      <c r="I133">
        <v>7.5</v>
      </c>
      <c r="J133">
        <v>18.2</v>
      </c>
      <c r="K133">
        <v>33.5</v>
      </c>
      <c r="L133">
        <v>4.5999999999999996</v>
      </c>
      <c r="M133">
        <v>-11.9</v>
      </c>
      <c r="N133">
        <v>0</v>
      </c>
      <c r="O133" t="s">
        <v>153</v>
      </c>
      <c r="P133" s="6">
        <f t="shared" si="16"/>
        <v>4022.9999999999959</v>
      </c>
      <c r="Q133" s="7">
        <f t="shared" si="17"/>
        <v>4.6562499999999951E-2</v>
      </c>
      <c r="R133" s="8">
        <f t="shared" si="18"/>
        <v>77.647401724396005</v>
      </c>
      <c r="S133" s="8">
        <f t="shared" si="19"/>
        <v>48.242330691367236</v>
      </c>
      <c r="T133" s="8">
        <f t="shared" si="20"/>
        <v>23793.586930017067</v>
      </c>
      <c r="U133" s="8">
        <f t="shared" si="21"/>
        <v>0</v>
      </c>
      <c r="V133" s="6">
        <f t="shared" si="22"/>
        <v>1121.9388516032823</v>
      </c>
      <c r="W133" s="9">
        <f t="shared" si="23"/>
        <v>5.6995186722917293</v>
      </c>
    </row>
    <row r="134" spans="1:23" x14ac:dyDescent="0.3">
      <c r="A134" t="s">
        <v>15</v>
      </c>
      <c r="B134" s="1">
        <v>0.66006944444444449</v>
      </c>
      <c r="C134">
        <v>38.302</v>
      </c>
      <c r="D134">
        <v>-96.779166666666995</v>
      </c>
      <c r="E134">
        <v>78617</v>
      </c>
      <c r="F134">
        <v>88</v>
      </c>
      <c r="G134">
        <v>24</v>
      </c>
      <c r="H134" t="s">
        <v>105</v>
      </c>
      <c r="I134">
        <v>7.5</v>
      </c>
      <c r="J134">
        <v>18.5</v>
      </c>
      <c r="K134">
        <v>32.9</v>
      </c>
      <c r="L134">
        <v>4.5</v>
      </c>
      <c r="M134">
        <v>-11.4</v>
      </c>
      <c r="N134">
        <v>0</v>
      </c>
      <c r="O134" t="s">
        <v>154</v>
      </c>
      <c r="P134" s="6">
        <f t="shared" si="16"/>
        <v>4050</v>
      </c>
      <c r="Q134" s="7">
        <f t="shared" si="17"/>
        <v>4.6875E-2</v>
      </c>
      <c r="R134" s="8">
        <f t="shared" si="18"/>
        <v>77.952212467813325</v>
      </c>
      <c r="S134" s="8">
        <f t="shared" si="19"/>
        <v>48.431709606252419</v>
      </c>
      <c r="T134" s="8">
        <f t="shared" si="20"/>
        <v>23962.752987076321</v>
      </c>
      <c r="U134" s="8">
        <f t="shared" si="21"/>
        <v>0</v>
      </c>
      <c r="V134" s="6">
        <f t="shared" si="22"/>
        <v>1122.6814814814816</v>
      </c>
      <c r="W134" s="9">
        <f t="shared" si="23"/>
        <v>5.7032912779478657</v>
      </c>
    </row>
    <row r="135" spans="1:23" x14ac:dyDescent="0.3">
      <c r="A135" t="s">
        <v>15</v>
      </c>
      <c r="B135" s="1">
        <v>0.66038194444444442</v>
      </c>
      <c r="C135">
        <v>38.302</v>
      </c>
      <c r="D135">
        <v>-96.775333333332995</v>
      </c>
      <c r="E135">
        <v>79042</v>
      </c>
      <c r="F135">
        <v>96</v>
      </c>
      <c r="G135">
        <v>27</v>
      </c>
      <c r="H135" t="s">
        <v>105</v>
      </c>
      <c r="I135">
        <v>7.5</v>
      </c>
      <c r="J135">
        <v>18.899999999999999</v>
      </c>
      <c r="K135">
        <v>32.200000000000003</v>
      </c>
      <c r="L135">
        <v>4.3</v>
      </c>
      <c r="M135">
        <v>-11</v>
      </c>
      <c r="N135">
        <v>0</v>
      </c>
      <c r="O135" t="s">
        <v>155</v>
      </c>
      <c r="P135" s="6">
        <f t="shared" si="16"/>
        <v>4076.9999999999945</v>
      </c>
      <c r="Q135" s="7">
        <f t="shared" si="17"/>
        <v>4.7187499999999938E-2</v>
      </c>
      <c r="R135" s="8">
        <f t="shared" si="18"/>
        <v>78.283085415298544</v>
      </c>
      <c r="S135" s="8">
        <f t="shared" si="19"/>
        <v>48.637280968524983</v>
      </c>
      <c r="T135" s="8">
        <f t="shared" si="20"/>
        <v>24092.294562301875</v>
      </c>
      <c r="U135" s="8">
        <f t="shared" si="21"/>
        <v>0</v>
      </c>
      <c r="V135" s="6">
        <f t="shared" si="22"/>
        <v>1121.5011037527611</v>
      </c>
      <c r="W135" s="9">
        <f t="shared" si="23"/>
        <v>5.6972948861698418</v>
      </c>
    </row>
    <row r="136" spans="1:23" x14ac:dyDescent="0.3">
      <c r="A136" t="s">
        <v>15</v>
      </c>
      <c r="B136" s="1">
        <v>0.66069444444444447</v>
      </c>
      <c r="C136">
        <v>38.301333333332998</v>
      </c>
      <c r="D136">
        <v>-96.771333333333004</v>
      </c>
      <c r="E136">
        <v>79523</v>
      </c>
      <c r="F136">
        <v>99</v>
      </c>
      <c r="G136">
        <v>23</v>
      </c>
      <c r="H136" t="s">
        <v>105</v>
      </c>
      <c r="I136">
        <v>7.5</v>
      </c>
      <c r="J136">
        <v>19.3</v>
      </c>
      <c r="K136">
        <v>31.6</v>
      </c>
      <c r="L136">
        <v>4.0999999999999996</v>
      </c>
      <c r="M136">
        <v>-10.4</v>
      </c>
      <c r="N136">
        <v>0</v>
      </c>
      <c r="O136" t="s">
        <v>156</v>
      </c>
      <c r="P136" s="6">
        <f t="shared" si="16"/>
        <v>4103.9999999999991</v>
      </c>
      <c r="Q136" s="7">
        <f t="shared" si="17"/>
        <v>4.7499999999999987E-2</v>
      </c>
      <c r="R136" s="8">
        <f t="shared" si="18"/>
        <v>78.639229111940736</v>
      </c>
      <c r="S136" s="8">
        <f t="shared" si="19"/>
        <v>48.858553047248776</v>
      </c>
      <c r="T136" s="8">
        <f t="shared" si="20"/>
        <v>24238.905145086563</v>
      </c>
      <c r="U136" s="8">
        <f t="shared" si="21"/>
        <v>0</v>
      </c>
      <c r="V136" s="6">
        <f t="shared" si="22"/>
        <v>1121.1549707602342</v>
      </c>
      <c r="W136" s="9">
        <f t="shared" si="23"/>
        <v>5.6955365091859411</v>
      </c>
    </row>
    <row r="137" spans="1:23" x14ac:dyDescent="0.3">
      <c r="A137" t="s">
        <v>15</v>
      </c>
      <c r="B137" s="1">
        <v>0.66100694444444441</v>
      </c>
      <c r="C137">
        <v>38.300166666667003</v>
      </c>
      <c r="D137">
        <v>-96.767499999999998</v>
      </c>
      <c r="E137">
        <v>79942</v>
      </c>
      <c r="F137">
        <v>102</v>
      </c>
      <c r="G137">
        <v>21</v>
      </c>
      <c r="H137" t="s">
        <v>105</v>
      </c>
      <c r="I137">
        <v>7.5</v>
      </c>
      <c r="J137">
        <v>19.600000000000001</v>
      </c>
      <c r="K137">
        <v>31</v>
      </c>
      <c r="L137">
        <v>4</v>
      </c>
      <c r="M137">
        <v>-10</v>
      </c>
      <c r="N137">
        <v>0</v>
      </c>
      <c r="O137" t="s">
        <v>157</v>
      </c>
      <c r="P137" s="6">
        <f t="shared" si="16"/>
        <v>4130.9999999999936</v>
      </c>
      <c r="Q137" s="7">
        <f t="shared" si="17"/>
        <v>4.7812499999999925E-2</v>
      </c>
      <c r="R137" s="8">
        <f t="shared" si="18"/>
        <v>78.989202570356412</v>
      </c>
      <c r="S137" s="8">
        <f t="shared" si="19"/>
        <v>49.075991556962435</v>
      </c>
      <c r="T137" s="8">
        <f t="shared" si="20"/>
        <v>24366.61789807364</v>
      </c>
      <c r="U137" s="8">
        <f t="shared" si="21"/>
        <v>0</v>
      </c>
      <c r="V137" s="6">
        <f t="shared" si="22"/>
        <v>1119.9128540305028</v>
      </c>
      <c r="W137" s="9">
        <f t="shared" si="23"/>
        <v>5.6892264794689442</v>
      </c>
    </row>
    <row r="138" spans="1:23" x14ac:dyDescent="0.3">
      <c r="A138" t="s">
        <v>15</v>
      </c>
      <c r="B138" s="1">
        <v>0.66131944444444446</v>
      </c>
      <c r="C138">
        <v>38.298833333333</v>
      </c>
      <c r="D138">
        <v>-96.764166666666995</v>
      </c>
      <c r="E138">
        <v>80419</v>
      </c>
      <c r="F138">
        <v>100</v>
      </c>
      <c r="G138">
        <v>21</v>
      </c>
      <c r="H138" t="s">
        <v>103</v>
      </c>
      <c r="I138">
        <v>7.5</v>
      </c>
      <c r="J138">
        <v>20</v>
      </c>
      <c r="K138">
        <v>30.3</v>
      </c>
      <c r="L138">
        <v>3.9</v>
      </c>
      <c r="M138">
        <v>-9.1</v>
      </c>
      <c r="N138">
        <v>0</v>
      </c>
      <c r="O138" t="s">
        <v>158</v>
      </c>
      <c r="P138" s="6">
        <f t="shared" si="16"/>
        <v>4157.9999999999973</v>
      </c>
      <c r="Q138" s="7">
        <f t="shared" si="17"/>
        <v>4.8124999999999973E-2</v>
      </c>
      <c r="R138" s="8">
        <f t="shared" si="18"/>
        <v>79.298881776236485</v>
      </c>
      <c r="S138" s="8">
        <f t="shared" si="19"/>
        <v>49.268395247575725</v>
      </c>
      <c r="T138" s="8">
        <f t="shared" si="20"/>
        <v>24512.009266032674</v>
      </c>
      <c r="U138" s="8">
        <f t="shared" si="21"/>
        <v>0</v>
      </c>
      <c r="V138" s="6">
        <f t="shared" si="22"/>
        <v>1119.5238095238103</v>
      </c>
      <c r="W138" s="9">
        <f t="shared" si="23"/>
        <v>5.687250109342286</v>
      </c>
    </row>
    <row r="139" spans="1:23" x14ac:dyDescent="0.3">
      <c r="A139" t="s">
        <v>15</v>
      </c>
      <c r="B139" s="1">
        <v>0.66194444444444445</v>
      </c>
      <c r="C139">
        <v>38.299333333333003</v>
      </c>
      <c r="D139">
        <v>-96.757499999999993</v>
      </c>
      <c r="E139">
        <v>81358</v>
      </c>
      <c r="F139">
        <v>78</v>
      </c>
      <c r="G139">
        <v>23</v>
      </c>
      <c r="H139" t="s">
        <v>99</v>
      </c>
      <c r="I139">
        <v>7.5</v>
      </c>
      <c r="J139">
        <v>20.6</v>
      </c>
      <c r="K139">
        <v>29.2</v>
      </c>
      <c r="L139">
        <v>3.5</v>
      </c>
      <c r="M139">
        <v>-8.1</v>
      </c>
      <c r="N139">
        <v>0</v>
      </c>
      <c r="O139" t="s">
        <v>159</v>
      </c>
      <c r="P139" s="6">
        <f t="shared" si="16"/>
        <v>4211.9999999999964</v>
      </c>
      <c r="Q139" s="7">
        <f t="shared" si="17"/>
        <v>4.874999999999996E-2</v>
      </c>
      <c r="R139" s="8">
        <f t="shared" si="18"/>
        <v>79.865951006116561</v>
      </c>
      <c r="S139" s="8">
        <f t="shared" si="19"/>
        <v>49.620715360100213</v>
      </c>
      <c r="T139" s="8">
        <f t="shared" si="20"/>
        <v>24798.219946354548</v>
      </c>
      <c r="U139" s="8">
        <f t="shared" si="21"/>
        <v>0</v>
      </c>
      <c r="V139" s="6">
        <f t="shared" si="22"/>
        <v>1118.5470085470095</v>
      </c>
      <c r="W139" s="9">
        <f t="shared" si="23"/>
        <v>5.6822879000396718</v>
      </c>
    </row>
    <row r="140" spans="1:23" x14ac:dyDescent="0.3">
      <c r="A140" t="s">
        <v>15</v>
      </c>
      <c r="B140" s="1">
        <v>0.6622569444444445</v>
      </c>
      <c r="C140">
        <v>38.299333333333003</v>
      </c>
      <c r="D140">
        <v>-96.753500000000003</v>
      </c>
      <c r="E140">
        <v>81766</v>
      </c>
      <c r="F140">
        <v>91</v>
      </c>
      <c r="G140">
        <v>30</v>
      </c>
      <c r="H140" t="s">
        <v>105</v>
      </c>
      <c r="I140">
        <v>7.5</v>
      </c>
      <c r="J140">
        <v>21</v>
      </c>
      <c r="K140">
        <v>28.6</v>
      </c>
      <c r="L140">
        <v>3.6</v>
      </c>
      <c r="M140">
        <v>-8.1</v>
      </c>
      <c r="N140">
        <v>0</v>
      </c>
      <c r="O140" t="s">
        <v>160</v>
      </c>
      <c r="P140" s="6">
        <f t="shared" si="16"/>
        <v>4239.0000000000009</v>
      </c>
      <c r="Q140" s="7">
        <f t="shared" si="17"/>
        <v>4.9062500000000009E-2</v>
      </c>
      <c r="R140" s="8">
        <f t="shared" si="18"/>
        <v>80.211201139677442</v>
      </c>
      <c r="S140" s="8">
        <f t="shared" si="19"/>
        <v>49.835219268081595</v>
      </c>
      <c r="T140" s="8">
        <f t="shared" si="20"/>
        <v>24922.57985857108</v>
      </c>
      <c r="U140" s="8">
        <f t="shared" si="21"/>
        <v>0</v>
      </c>
      <c r="V140" s="6">
        <f t="shared" si="22"/>
        <v>1117.197452229299</v>
      </c>
      <c r="W140" s="9">
        <f t="shared" si="23"/>
        <v>5.6754320705788173</v>
      </c>
    </row>
    <row r="141" spans="1:23" x14ac:dyDescent="0.3">
      <c r="A141" t="s">
        <v>15</v>
      </c>
      <c r="B141" s="1">
        <v>0.66256944444444443</v>
      </c>
      <c r="C141">
        <v>38.299666666667001</v>
      </c>
      <c r="D141">
        <v>-96.748666666667006</v>
      </c>
      <c r="E141">
        <v>82193</v>
      </c>
      <c r="F141">
        <v>92</v>
      </c>
      <c r="G141">
        <v>31</v>
      </c>
      <c r="H141" t="s">
        <v>105</v>
      </c>
      <c r="I141">
        <v>7.5</v>
      </c>
      <c r="J141">
        <v>21.3</v>
      </c>
      <c r="K141">
        <v>28.2</v>
      </c>
      <c r="L141">
        <v>3.3</v>
      </c>
      <c r="M141">
        <v>-6.9</v>
      </c>
      <c r="N141">
        <v>0</v>
      </c>
      <c r="O141" t="s">
        <v>161</v>
      </c>
      <c r="P141" s="6">
        <f t="shared" si="16"/>
        <v>4265.9999999999955</v>
      </c>
      <c r="Q141" s="7">
        <f t="shared" si="17"/>
        <v>4.9374999999999947E-2</v>
      </c>
      <c r="R141" s="8">
        <f t="shared" si="18"/>
        <v>80.62300640102093</v>
      </c>
      <c r="S141" s="8">
        <f t="shared" si="19"/>
        <v>50.091073876954304</v>
      </c>
      <c r="T141" s="8">
        <f t="shared" si="20"/>
        <v>25052.731041209459</v>
      </c>
      <c r="U141" s="8">
        <f t="shared" si="21"/>
        <v>0</v>
      </c>
      <c r="V141" s="6">
        <f t="shared" si="22"/>
        <v>1116.1322081575258</v>
      </c>
      <c r="W141" s="9">
        <f t="shared" si="23"/>
        <v>5.6700205648902999</v>
      </c>
    </row>
    <row r="142" spans="1:23" x14ac:dyDescent="0.3">
      <c r="A142" t="s">
        <v>15</v>
      </c>
      <c r="B142" s="1">
        <v>0.66288194444444437</v>
      </c>
      <c r="C142">
        <v>38.299500000000002</v>
      </c>
      <c r="D142">
        <v>-96.743333333332998</v>
      </c>
      <c r="E142">
        <v>82674</v>
      </c>
      <c r="F142">
        <v>104</v>
      </c>
      <c r="G142">
        <v>33</v>
      </c>
      <c r="H142" t="s">
        <v>103</v>
      </c>
      <c r="I142">
        <v>7.5</v>
      </c>
      <c r="J142">
        <v>21.7</v>
      </c>
      <c r="K142">
        <v>27.6</v>
      </c>
      <c r="L142">
        <v>3.2</v>
      </c>
      <c r="M142">
        <v>-5.9</v>
      </c>
      <c r="N142">
        <v>0</v>
      </c>
      <c r="O142" t="s">
        <v>162</v>
      </c>
      <c r="P142" s="6">
        <f t="shared" si="16"/>
        <v>4292.99999999999</v>
      </c>
      <c r="Q142" s="7">
        <f t="shared" si="17"/>
        <v>4.9687499999999885E-2</v>
      </c>
      <c r="R142" s="8">
        <f t="shared" si="18"/>
        <v>81.08615452679139</v>
      </c>
      <c r="S142" s="8">
        <f t="shared" si="19"/>
        <v>50.37882780749549</v>
      </c>
      <c r="T142" s="8">
        <f t="shared" si="20"/>
        <v>25199.341623994147</v>
      </c>
      <c r="U142" s="8">
        <f t="shared" si="21"/>
        <v>0</v>
      </c>
      <c r="V142" s="6">
        <f t="shared" si="22"/>
        <v>1115.835080363385</v>
      </c>
      <c r="W142" s="9">
        <f t="shared" si="23"/>
        <v>5.6685111373414259</v>
      </c>
    </row>
    <row r="143" spans="1:23" x14ac:dyDescent="0.3">
      <c r="A143" t="s">
        <v>15</v>
      </c>
      <c r="B143" s="1">
        <v>0.66319444444444442</v>
      </c>
      <c r="C143">
        <v>38.298166666667001</v>
      </c>
      <c r="D143">
        <v>-96.738166666666999</v>
      </c>
      <c r="E143">
        <v>83147</v>
      </c>
      <c r="F143">
        <v>109</v>
      </c>
      <c r="G143">
        <v>33</v>
      </c>
      <c r="H143" t="s">
        <v>103</v>
      </c>
      <c r="I143">
        <v>7.5</v>
      </c>
      <c r="J143">
        <v>22</v>
      </c>
      <c r="K143">
        <v>27.1</v>
      </c>
      <c r="L143">
        <v>3.1</v>
      </c>
      <c r="M143">
        <v>-5.9</v>
      </c>
      <c r="N143">
        <v>0</v>
      </c>
      <c r="O143" t="s">
        <v>163</v>
      </c>
      <c r="P143" s="6">
        <f t="shared" si="16"/>
        <v>4319.9999999999945</v>
      </c>
      <c r="Q143" s="7">
        <f t="shared" si="17"/>
        <v>4.9999999999999933E-2</v>
      </c>
      <c r="R143" s="8">
        <f t="shared" si="18"/>
        <v>81.553818349570776</v>
      </c>
      <c r="S143" s="8">
        <f t="shared" si="19"/>
        <v>50.669387340588322</v>
      </c>
      <c r="T143" s="8">
        <f t="shared" si="20"/>
        <v>25343.513777127529</v>
      </c>
      <c r="U143" s="8">
        <f t="shared" si="21"/>
        <v>0</v>
      </c>
      <c r="V143" s="6">
        <f t="shared" si="22"/>
        <v>1115.4305555555568</v>
      </c>
      <c r="W143" s="9">
        <f t="shared" si="23"/>
        <v>5.6664561263287245</v>
      </c>
    </row>
    <row r="144" spans="1:23" x14ac:dyDescent="0.3">
      <c r="A144" t="s">
        <v>15</v>
      </c>
      <c r="B144" s="1">
        <v>0.66350694444444447</v>
      </c>
      <c r="C144">
        <v>38.297166666667003</v>
      </c>
      <c r="D144">
        <v>-96.734166666666994</v>
      </c>
      <c r="E144">
        <v>83653</v>
      </c>
      <c r="F144">
        <v>96</v>
      </c>
      <c r="G144">
        <v>24</v>
      </c>
      <c r="H144" t="s">
        <v>164</v>
      </c>
      <c r="I144">
        <v>7.5</v>
      </c>
      <c r="J144">
        <v>22.2</v>
      </c>
      <c r="K144">
        <v>26.5</v>
      </c>
      <c r="L144">
        <v>2.8</v>
      </c>
      <c r="M144">
        <v>-4.7</v>
      </c>
      <c r="N144">
        <v>0</v>
      </c>
      <c r="O144" t="s">
        <v>165</v>
      </c>
      <c r="P144" s="6">
        <f t="shared" si="16"/>
        <v>4346.9999999999982</v>
      </c>
      <c r="Q144" s="7">
        <f t="shared" si="17"/>
        <v>5.0312499999999982E-2</v>
      </c>
      <c r="R144" s="8">
        <f t="shared" si="18"/>
        <v>81.91541675162965</v>
      </c>
      <c r="S144" s="8">
        <f t="shared" si="19"/>
        <v>50.894048427787496</v>
      </c>
      <c r="T144" s="8">
        <f t="shared" si="20"/>
        <v>25497.74445257254</v>
      </c>
      <c r="U144" s="8">
        <f t="shared" si="21"/>
        <v>0</v>
      </c>
      <c r="V144" s="6">
        <f t="shared" si="22"/>
        <v>1115.4865424430645</v>
      </c>
      <c r="W144" s="9">
        <f t="shared" si="23"/>
        <v>5.6667405431757727</v>
      </c>
    </row>
    <row r="145" spans="1:23" x14ac:dyDescent="0.3">
      <c r="A145" t="s">
        <v>15</v>
      </c>
      <c r="B145" s="1">
        <v>0.66381944444444441</v>
      </c>
      <c r="C145">
        <v>38.296333333333003</v>
      </c>
      <c r="D145">
        <v>-96.729833333333005</v>
      </c>
      <c r="E145">
        <v>84139</v>
      </c>
      <c r="F145">
        <v>101</v>
      </c>
      <c r="G145">
        <v>34</v>
      </c>
      <c r="H145" t="s">
        <v>99</v>
      </c>
      <c r="I145">
        <v>7.5</v>
      </c>
      <c r="J145">
        <v>22.6</v>
      </c>
      <c r="K145">
        <v>25.9</v>
      </c>
      <c r="L145">
        <v>2.9</v>
      </c>
      <c r="M145">
        <v>-5</v>
      </c>
      <c r="N145">
        <v>0</v>
      </c>
      <c r="O145" t="s">
        <v>166</v>
      </c>
      <c r="P145" s="6">
        <f t="shared" si="16"/>
        <v>4373.9999999999927</v>
      </c>
      <c r="Q145" s="7">
        <f t="shared" si="17"/>
        <v>5.062499999999992E-2</v>
      </c>
      <c r="R145" s="8">
        <f t="shared" si="18"/>
        <v>82.303098062217984</v>
      </c>
      <c r="S145" s="8">
        <f t="shared" si="19"/>
        <v>51.134914826056033</v>
      </c>
      <c r="T145" s="8">
        <f t="shared" si="20"/>
        <v>25645.879053889294</v>
      </c>
      <c r="U145" s="8">
        <f t="shared" si="21"/>
        <v>0</v>
      </c>
      <c r="V145" s="6">
        <f t="shared" si="22"/>
        <v>1115.2674897119359</v>
      </c>
      <c r="W145" s="9">
        <f t="shared" si="23"/>
        <v>5.665627741769975</v>
      </c>
    </row>
    <row r="146" spans="1:23" x14ac:dyDescent="0.3">
      <c r="A146" t="s">
        <v>15</v>
      </c>
      <c r="B146" s="1">
        <v>0.66413194444444446</v>
      </c>
      <c r="C146">
        <v>38.295333333332998</v>
      </c>
      <c r="D146">
        <v>-96.725666666666996</v>
      </c>
      <c r="E146">
        <v>84663</v>
      </c>
      <c r="F146">
        <v>118</v>
      </c>
      <c r="G146">
        <v>20</v>
      </c>
      <c r="H146" t="s">
        <v>103</v>
      </c>
      <c r="I146">
        <v>7.5</v>
      </c>
      <c r="J146">
        <v>22.9</v>
      </c>
      <c r="K146">
        <v>25.3</v>
      </c>
      <c r="L146">
        <v>2.9</v>
      </c>
      <c r="M146">
        <v>-5.7</v>
      </c>
      <c r="N146">
        <v>0</v>
      </c>
      <c r="O146" t="s">
        <v>167</v>
      </c>
      <c r="P146" s="6">
        <f t="shared" si="16"/>
        <v>4400.9999999999973</v>
      </c>
      <c r="Q146" s="7">
        <f t="shared" si="17"/>
        <v>5.0937499999999969E-2</v>
      </c>
      <c r="R146" s="8">
        <f t="shared" si="18"/>
        <v>82.679161919277504</v>
      </c>
      <c r="S146" s="8">
        <f t="shared" si="19"/>
        <v>51.368563300447107</v>
      </c>
      <c r="T146" s="8">
        <f t="shared" si="20"/>
        <v>25805.596196049744</v>
      </c>
      <c r="U146" s="8">
        <f t="shared" si="21"/>
        <v>0</v>
      </c>
      <c r="V146" s="6">
        <f t="shared" si="22"/>
        <v>1115.5691888207234</v>
      </c>
      <c r="W146" s="9">
        <f t="shared" si="23"/>
        <v>5.6671603918796398</v>
      </c>
    </row>
    <row r="147" spans="1:23" x14ac:dyDescent="0.3">
      <c r="A147" t="s">
        <v>15</v>
      </c>
      <c r="B147" s="1">
        <v>0.66475694444444444</v>
      </c>
      <c r="C147">
        <v>38.292666666667003</v>
      </c>
      <c r="D147">
        <v>-96.719166666666993</v>
      </c>
      <c r="E147">
        <v>85733</v>
      </c>
      <c r="F147">
        <v>117</v>
      </c>
      <c r="G147">
        <v>18</v>
      </c>
      <c r="H147" t="s">
        <v>99</v>
      </c>
      <c r="I147">
        <v>7.5</v>
      </c>
      <c r="J147">
        <v>23.5</v>
      </c>
      <c r="K147">
        <v>24.2</v>
      </c>
      <c r="L147">
        <v>2.7</v>
      </c>
      <c r="M147">
        <v>-4.4000000000000004</v>
      </c>
      <c r="N147">
        <v>0</v>
      </c>
      <c r="O147" t="s">
        <v>168</v>
      </c>
      <c r="P147" s="6">
        <f t="shared" si="16"/>
        <v>4454.9999999999964</v>
      </c>
      <c r="Q147" s="7">
        <f t="shared" si="17"/>
        <v>5.1562499999999956E-2</v>
      </c>
      <c r="R147" s="8">
        <f t="shared" si="18"/>
        <v>83.284380860570863</v>
      </c>
      <c r="S147" s="8">
        <f t="shared" si="19"/>
        <v>51.744585828672676</v>
      </c>
      <c r="T147" s="8">
        <f t="shared" si="20"/>
        <v>26131.736161911729</v>
      </c>
      <c r="U147" s="8">
        <f t="shared" si="21"/>
        <v>0</v>
      </c>
      <c r="V147" s="6">
        <f t="shared" si="22"/>
        <v>1116.4579124579134</v>
      </c>
      <c r="W147" s="9">
        <f t="shared" si="23"/>
        <v>5.6716751628561797</v>
      </c>
    </row>
    <row r="148" spans="1:23" x14ac:dyDescent="0.3">
      <c r="A148" t="s">
        <v>15</v>
      </c>
      <c r="B148" s="1">
        <v>0.66506944444444438</v>
      </c>
      <c r="C148">
        <v>38.291333333333</v>
      </c>
      <c r="D148">
        <v>-96.715500000000006</v>
      </c>
      <c r="E148">
        <v>86249</v>
      </c>
      <c r="F148">
        <v>113</v>
      </c>
      <c r="G148">
        <v>28</v>
      </c>
      <c r="H148" t="s">
        <v>99</v>
      </c>
      <c r="I148">
        <v>7.5</v>
      </c>
      <c r="J148">
        <v>23.9</v>
      </c>
      <c r="K148">
        <v>23.7</v>
      </c>
      <c r="L148">
        <v>2.5</v>
      </c>
      <c r="M148">
        <v>-3.9</v>
      </c>
      <c r="N148">
        <v>0</v>
      </c>
      <c r="O148" t="s">
        <v>169</v>
      </c>
      <c r="P148" s="6">
        <f t="shared" si="16"/>
        <v>4481.9999999999909</v>
      </c>
      <c r="Q148" s="7">
        <f t="shared" si="17"/>
        <v>5.1874999999999893E-2</v>
      </c>
      <c r="R148" s="8">
        <f t="shared" si="18"/>
        <v>83.623139520839388</v>
      </c>
      <c r="S148" s="8">
        <f t="shared" si="19"/>
        <v>51.955056584297509</v>
      </c>
      <c r="T148" s="8">
        <f t="shared" si="20"/>
        <v>26289.014874420871</v>
      </c>
      <c r="U148" s="8">
        <f t="shared" si="21"/>
        <v>0</v>
      </c>
      <c r="V148" s="6">
        <f t="shared" si="22"/>
        <v>1116.6398929049553</v>
      </c>
      <c r="W148" s="9">
        <f t="shared" si="23"/>
        <v>5.6725996347687317</v>
      </c>
    </row>
    <row r="149" spans="1:23" x14ac:dyDescent="0.3">
      <c r="A149" t="s">
        <v>15</v>
      </c>
      <c r="B149" s="1">
        <v>0.66538194444444443</v>
      </c>
      <c r="C149">
        <v>38.290333333333002</v>
      </c>
      <c r="D149">
        <v>-96.710833333332999</v>
      </c>
      <c r="E149">
        <v>86712</v>
      </c>
      <c r="F149">
        <v>95</v>
      </c>
      <c r="G149">
        <v>33</v>
      </c>
      <c r="H149" t="s">
        <v>99</v>
      </c>
      <c r="I149">
        <v>7.5</v>
      </c>
      <c r="J149">
        <v>24.1</v>
      </c>
      <c r="K149">
        <v>23.2</v>
      </c>
      <c r="L149">
        <v>2.4</v>
      </c>
      <c r="M149">
        <v>-3.2</v>
      </c>
      <c r="N149">
        <v>0</v>
      </c>
      <c r="O149" t="s">
        <v>170</v>
      </c>
      <c r="P149" s="6">
        <f t="shared" si="16"/>
        <v>4508.9999999999955</v>
      </c>
      <c r="Q149" s="7">
        <f t="shared" si="17"/>
        <v>5.2187499999999942E-2</v>
      </c>
      <c r="R149" s="8">
        <f t="shared" si="18"/>
        <v>84.042603506456615</v>
      </c>
      <c r="S149" s="8">
        <f t="shared" si="19"/>
        <v>52.215669558561494</v>
      </c>
      <c r="T149" s="8">
        <f t="shared" si="20"/>
        <v>26430.138990490123</v>
      </c>
      <c r="U149" s="8">
        <f t="shared" si="21"/>
        <v>0</v>
      </c>
      <c r="V149" s="6">
        <f t="shared" si="22"/>
        <v>1116.1144377910857</v>
      </c>
      <c r="W149" s="9">
        <f t="shared" si="23"/>
        <v>5.6699302903310462</v>
      </c>
    </row>
    <row r="150" spans="1:23" x14ac:dyDescent="0.3">
      <c r="A150" t="s">
        <v>15</v>
      </c>
      <c r="B150" s="1">
        <v>0.66569444444444448</v>
      </c>
      <c r="C150">
        <v>38.288833333333002</v>
      </c>
      <c r="D150">
        <v>-96.705833333333004</v>
      </c>
      <c r="E150">
        <v>87273</v>
      </c>
      <c r="F150">
        <v>105</v>
      </c>
      <c r="G150">
        <v>36</v>
      </c>
      <c r="H150" t="s">
        <v>103</v>
      </c>
      <c r="I150">
        <v>7.5</v>
      </c>
      <c r="J150">
        <v>24.5</v>
      </c>
      <c r="K150">
        <v>22.7</v>
      </c>
      <c r="L150">
        <v>2.2000000000000002</v>
      </c>
      <c r="M150">
        <v>-2</v>
      </c>
      <c r="N150">
        <v>0</v>
      </c>
      <c r="O150" t="s">
        <v>171</v>
      </c>
      <c r="P150" s="6">
        <f t="shared" si="16"/>
        <v>4535.9999999999991</v>
      </c>
      <c r="Q150" s="7">
        <f t="shared" si="17"/>
        <v>5.2499999999999991E-2</v>
      </c>
      <c r="R150" s="8">
        <f t="shared" si="18"/>
        <v>84.499385432786966</v>
      </c>
      <c r="S150" s="8">
        <f t="shared" si="19"/>
        <v>52.499468169390539</v>
      </c>
      <c r="T150" s="8">
        <f t="shared" si="20"/>
        <v>26601.133869787856</v>
      </c>
      <c r="U150" s="8">
        <f t="shared" si="21"/>
        <v>0</v>
      </c>
      <c r="V150" s="6">
        <f t="shared" si="22"/>
        <v>1116.8915343915346</v>
      </c>
      <c r="W150" s="9">
        <f t="shared" si="23"/>
        <v>5.6738779890653426</v>
      </c>
    </row>
    <row r="151" spans="1:23" x14ac:dyDescent="0.3">
      <c r="A151" t="s">
        <v>15</v>
      </c>
      <c r="B151" s="1">
        <v>0.66600694444444442</v>
      </c>
      <c r="C151">
        <v>38.287666666667</v>
      </c>
      <c r="D151">
        <v>-96.701499999999996</v>
      </c>
      <c r="E151">
        <v>87777</v>
      </c>
      <c r="F151">
        <v>110</v>
      </c>
      <c r="G151">
        <v>30</v>
      </c>
      <c r="H151" t="s">
        <v>103</v>
      </c>
      <c r="I151">
        <v>7.5</v>
      </c>
      <c r="J151">
        <v>24.8</v>
      </c>
      <c r="K151">
        <v>22.2</v>
      </c>
      <c r="L151">
        <v>2.1</v>
      </c>
      <c r="M151">
        <v>-2</v>
      </c>
      <c r="N151">
        <v>0</v>
      </c>
      <c r="O151" t="s">
        <v>172</v>
      </c>
      <c r="P151" s="6">
        <f t="shared" si="16"/>
        <v>4562.9999999999936</v>
      </c>
      <c r="Q151" s="7">
        <f t="shared" si="17"/>
        <v>5.2812499999999929E-2</v>
      </c>
      <c r="R151" s="8">
        <f t="shared" si="18"/>
        <v>84.893071377113642</v>
      </c>
      <c r="S151" s="8">
        <f t="shared" si="19"/>
        <v>52.744065246600705</v>
      </c>
      <c r="T151" s="8">
        <f t="shared" si="20"/>
        <v>26754.754937820042</v>
      </c>
      <c r="U151" s="8">
        <f t="shared" si="21"/>
        <v>0</v>
      </c>
      <c r="V151" s="6">
        <f t="shared" si="22"/>
        <v>1116.9099276791599</v>
      </c>
      <c r="W151" s="9">
        <f t="shared" si="23"/>
        <v>5.6739714281026981</v>
      </c>
    </row>
    <row r="152" spans="1:23" x14ac:dyDescent="0.3">
      <c r="A152" t="s">
        <v>15</v>
      </c>
      <c r="B152" s="1">
        <v>0.66631944444444446</v>
      </c>
      <c r="C152">
        <v>38.286333333332998</v>
      </c>
      <c r="D152">
        <v>-96.696666666666999</v>
      </c>
      <c r="E152">
        <v>88320</v>
      </c>
      <c r="F152">
        <v>112</v>
      </c>
      <c r="G152">
        <v>32</v>
      </c>
      <c r="H152" t="s">
        <v>105</v>
      </c>
      <c r="I152">
        <v>7.5</v>
      </c>
      <c r="J152">
        <v>25.2</v>
      </c>
      <c r="K152">
        <v>21.8</v>
      </c>
      <c r="L152">
        <v>1.9</v>
      </c>
      <c r="M152">
        <v>-0.6</v>
      </c>
      <c r="N152">
        <v>0</v>
      </c>
      <c r="O152" t="s">
        <v>173</v>
      </c>
      <c r="P152" s="6">
        <f t="shared" si="16"/>
        <v>4589.9999999999982</v>
      </c>
      <c r="Q152" s="7">
        <f t="shared" si="17"/>
        <v>5.3124999999999978E-2</v>
      </c>
      <c r="R152" s="8">
        <f t="shared" si="18"/>
        <v>85.332815707688454</v>
      </c>
      <c r="S152" s="8">
        <f t="shared" si="19"/>
        <v>53.017278399186836</v>
      </c>
      <c r="T152" s="8">
        <f t="shared" si="20"/>
        <v>26920.26335040234</v>
      </c>
      <c r="U152" s="8">
        <f t="shared" si="21"/>
        <v>0</v>
      </c>
      <c r="V152" s="6">
        <f t="shared" si="22"/>
        <v>1117.4379084967325</v>
      </c>
      <c r="W152" s="9">
        <f t="shared" si="23"/>
        <v>5.6766536032712169</v>
      </c>
    </row>
    <row r="153" spans="1:23" x14ac:dyDescent="0.3">
      <c r="A153" t="s">
        <v>15</v>
      </c>
      <c r="B153" s="1">
        <v>0.66694444444444445</v>
      </c>
      <c r="C153">
        <v>38.284333333333002</v>
      </c>
      <c r="D153">
        <v>-96.685833333332994</v>
      </c>
      <c r="E153">
        <v>89350</v>
      </c>
      <c r="F153">
        <v>102</v>
      </c>
      <c r="G153">
        <v>33</v>
      </c>
      <c r="H153" t="s">
        <v>103</v>
      </c>
      <c r="I153">
        <v>7.5</v>
      </c>
      <c r="J153">
        <v>25.8</v>
      </c>
      <c r="K153">
        <v>20.9</v>
      </c>
      <c r="L153">
        <v>1.7</v>
      </c>
      <c r="M153">
        <v>1</v>
      </c>
      <c r="N153">
        <v>0</v>
      </c>
      <c r="O153" t="s">
        <v>174</v>
      </c>
      <c r="P153" s="6">
        <f t="shared" si="16"/>
        <v>4643.9999999999973</v>
      </c>
      <c r="Q153" s="7">
        <f t="shared" si="17"/>
        <v>5.3749999999999964E-2</v>
      </c>
      <c r="R153" s="8">
        <f t="shared" si="18"/>
        <v>86.30148510587631</v>
      </c>
      <c r="S153" s="8">
        <f t="shared" si="19"/>
        <v>53.619112696280951</v>
      </c>
      <c r="T153" s="8">
        <f t="shared" si="20"/>
        <v>27234.211168007801</v>
      </c>
      <c r="U153" s="8">
        <f t="shared" si="21"/>
        <v>0</v>
      </c>
      <c r="V153" s="6">
        <f t="shared" si="22"/>
        <v>1117.7519379844969</v>
      </c>
      <c r="W153" s="9">
        <f t="shared" si="23"/>
        <v>5.6782488924677761</v>
      </c>
    </row>
    <row r="154" spans="1:23" x14ac:dyDescent="0.3">
      <c r="A154" t="s">
        <v>15</v>
      </c>
      <c r="B154" s="1">
        <v>0.6672569444444445</v>
      </c>
      <c r="C154">
        <v>38.283333333332997</v>
      </c>
      <c r="D154">
        <v>-96.679833333332994</v>
      </c>
      <c r="E154">
        <v>89906</v>
      </c>
      <c r="F154">
        <v>104</v>
      </c>
      <c r="G154">
        <v>30</v>
      </c>
      <c r="H154" t="s">
        <v>103</v>
      </c>
      <c r="I154">
        <v>7.5</v>
      </c>
      <c r="J154">
        <v>26.1</v>
      </c>
      <c r="K154">
        <v>20.5</v>
      </c>
      <c r="L154">
        <v>1.4</v>
      </c>
      <c r="M154">
        <v>2.2000000000000002</v>
      </c>
      <c r="N154">
        <v>0</v>
      </c>
      <c r="O154" t="s">
        <v>175</v>
      </c>
      <c r="P154" s="6">
        <f t="shared" si="16"/>
        <v>4671.0000000000009</v>
      </c>
      <c r="Q154" s="7">
        <f t="shared" si="17"/>
        <v>5.4062500000000013E-2</v>
      </c>
      <c r="R154" s="8">
        <f t="shared" si="18"/>
        <v>86.836138417127586</v>
      </c>
      <c r="S154" s="8">
        <f t="shared" si="19"/>
        <v>53.951292798561369</v>
      </c>
      <c r="T154" s="8">
        <f t="shared" si="20"/>
        <v>27403.68202877347</v>
      </c>
      <c r="U154" s="8">
        <f t="shared" si="21"/>
        <v>0</v>
      </c>
      <c r="V154" s="6">
        <f t="shared" si="22"/>
        <v>1118.4328837508026</v>
      </c>
      <c r="W154" s="9">
        <f t="shared" si="23"/>
        <v>5.6817081390250479</v>
      </c>
    </row>
    <row r="155" spans="1:23" x14ac:dyDescent="0.3">
      <c r="A155" t="s">
        <v>15</v>
      </c>
      <c r="B155" s="1">
        <v>0.66756944444444455</v>
      </c>
      <c r="C155">
        <v>38.282333333333</v>
      </c>
      <c r="D155">
        <v>-96.674166666667006</v>
      </c>
      <c r="E155">
        <v>90367</v>
      </c>
      <c r="F155">
        <v>107</v>
      </c>
      <c r="G155">
        <v>33</v>
      </c>
      <c r="H155" t="s">
        <v>103</v>
      </c>
      <c r="I155">
        <v>7.5</v>
      </c>
      <c r="J155">
        <v>26.5</v>
      </c>
      <c r="K155">
        <v>20.100000000000001</v>
      </c>
      <c r="L155">
        <v>1.5</v>
      </c>
      <c r="M155">
        <v>2.8</v>
      </c>
      <c r="N155">
        <v>0</v>
      </c>
      <c r="O155" t="s">
        <v>176</v>
      </c>
      <c r="P155" s="6">
        <f t="shared" si="16"/>
        <v>4698.0000000000055</v>
      </c>
      <c r="Q155" s="7">
        <f t="shared" si="17"/>
        <v>5.4375000000000062E-2</v>
      </c>
      <c r="R155" s="8">
        <f t="shared" si="18"/>
        <v>87.342077284678169</v>
      </c>
      <c r="S155" s="8">
        <f t="shared" si="19"/>
        <v>54.265632616970542</v>
      </c>
      <c r="T155" s="8">
        <f t="shared" si="20"/>
        <v>27544.196537429892</v>
      </c>
      <c r="U155" s="8">
        <f t="shared" si="21"/>
        <v>0</v>
      </c>
      <c r="V155" s="6">
        <f t="shared" si="22"/>
        <v>1117.892720306512</v>
      </c>
      <c r="W155" s="9">
        <f t="shared" si="23"/>
        <v>5.6789640753602377</v>
      </c>
    </row>
    <row r="156" spans="1:23" x14ac:dyDescent="0.3">
      <c r="A156" t="s">
        <v>15</v>
      </c>
      <c r="B156" s="1">
        <v>0.66788194444444438</v>
      </c>
      <c r="C156">
        <v>38.281666666667</v>
      </c>
      <c r="D156">
        <v>-96.668000000000006</v>
      </c>
      <c r="E156">
        <v>90955</v>
      </c>
      <c r="F156">
        <v>95</v>
      </c>
      <c r="G156">
        <v>44</v>
      </c>
      <c r="H156" t="s">
        <v>105</v>
      </c>
      <c r="I156">
        <v>7.5</v>
      </c>
      <c r="J156">
        <v>26.8</v>
      </c>
      <c r="K156">
        <v>19.7</v>
      </c>
      <c r="L156">
        <v>1.4</v>
      </c>
      <c r="M156">
        <v>3</v>
      </c>
      <c r="N156">
        <v>0</v>
      </c>
      <c r="O156" t="s">
        <v>177</v>
      </c>
      <c r="P156" s="6">
        <f t="shared" si="16"/>
        <v>4724.99999999999</v>
      </c>
      <c r="Q156" s="7">
        <f t="shared" si="17"/>
        <v>5.4687499999999889E-2</v>
      </c>
      <c r="R156" s="8">
        <f t="shared" si="18"/>
        <v>87.885292274120786</v>
      </c>
      <c r="S156" s="8">
        <f t="shared" si="19"/>
        <v>54.603132089911242</v>
      </c>
      <c r="T156" s="8">
        <f t="shared" si="20"/>
        <v>27723.421116800779</v>
      </c>
      <c r="U156" s="8">
        <f t="shared" si="21"/>
        <v>0</v>
      </c>
      <c r="V156" s="6">
        <f t="shared" si="22"/>
        <v>1118.971428571431</v>
      </c>
      <c r="W156" s="9">
        <f t="shared" si="23"/>
        <v>5.6844439799816655</v>
      </c>
    </row>
    <row r="157" spans="1:23" x14ac:dyDescent="0.3">
      <c r="A157" t="s">
        <v>15</v>
      </c>
      <c r="B157" s="1">
        <v>0.66819444444444442</v>
      </c>
      <c r="C157">
        <v>38.280833333333</v>
      </c>
      <c r="D157">
        <v>-96.661666666667003</v>
      </c>
      <c r="E157">
        <v>91455</v>
      </c>
      <c r="F157">
        <v>95</v>
      </c>
      <c r="G157">
        <v>46</v>
      </c>
      <c r="H157" t="s">
        <v>103</v>
      </c>
      <c r="I157">
        <v>7.5</v>
      </c>
      <c r="J157">
        <v>27.1</v>
      </c>
      <c r="K157">
        <v>19.3</v>
      </c>
      <c r="L157">
        <v>1.3</v>
      </c>
      <c r="M157">
        <v>3.1</v>
      </c>
      <c r="N157">
        <v>0</v>
      </c>
      <c r="O157" t="s">
        <v>178</v>
      </c>
      <c r="P157" s="6">
        <f t="shared" si="16"/>
        <v>4751.9999999999945</v>
      </c>
      <c r="Q157" s="7">
        <f t="shared" si="17"/>
        <v>5.4999999999999938E-2</v>
      </c>
      <c r="R157" s="8">
        <f t="shared" si="18"/>
        <v>88.445796051353753</v>
      </c>
      <c r="S157" s="8">
        <f t="shared" si="19"/>
        <v>54.951373086706084</v>
      </c>
      <c r="T157" s="8">
        <f t="shared" si="20"/>
        <v>27875.822970007313</v>
      </c>
      <c r="U157" s="8">
        <f t="shared" si="21"/>
        <v>0</v>
      </c>
      <c r="V157" s="6">
        <f t="shared" si="22"/>
        <v>1118.926767676769</v>
      </c>
      <c r="W157" s="9">
        <f t="shared" si="23"/>
        <v>5.6842170998779213</v>
      </c>
    </row>
    <row r="158" spans="1:23" x14ac:dyDescent="0.3">
      <c r="A158" t="s">
        <v>15</v>
      </c>
      <c r="B158" s="1">
        <v>0.66850694444444436</v>
      </c>
      <c r="C158">
        <v>38.279833333333002</v>
      </c>
      <c r="D158">
        <v>-96.655500000000004</v>
      </c>
      <c r="E158">
        <v>92002</v>
      </c>
      <c r="F158">
        <v>99</v>
      </c>
      <c r="G158">
        <v>45</v>
      </c>
      <c r="H158" t="s">
        <v>105</v>
      </c>
      <c r="I158">
        <v>7.5</v>
      </c>
      <c r="J158">
        <v>27.5</v>
      </c>
      <c r="K158">
        <v>18.899999999999999</v>
      </c>
      <c r="L158">
        <v>1.4</v>
      </c>
      <c r="M158">
        <v>3</v>
      </c>
      <c r="N158">
        <v>0</v>
      </c>
      <c r="O158" t="s">
        <v>179</v>
      </c>
      <c r="P158" s="6">
        <f t="shared" si="16"/>
        <v>4778.9999999999891</v>
      </c>
      <c r="Q158" s="7">
        <f t="shared" si="17"/>
        <v>5.5312499999999876E-2</v>
      </c>
      <c r="R158" s="8">
        <f t="shared" si="18"/>
        <v>88.994863532081268</v>
      </c>
      <c r="S158" s="8">
        <f t="shared" si="19"/>
        <v>55.292508712482089</v>
      </c>
      <c r="T158" s="8">
        <f t="shared" si="20"/>
        <v>28042.550597415262</v>
      </c>
      <c r="U158" s="8">
        <f t="shared" si="21"/>
        <v>0</v>
      </c>
      <c r="V158" s="6">
        <f t="shared" si="22"/>
        <v>1119.4726930320176</v>
      </c>
      <c r="W158" s="9">
        <f t="shared" si="23"/>
        <v>5.6869904344063311</v>
      </c>
    </row>
    <row r="159" spans="1:23" x14ac:dyDescent="0.3">
      <c r="A159" t="s">
        <v>15</v>
      </c>
      <c r="B159" s="1">
        <v>0.66913194444444446</v>
      </c>
      <c r="C159">
        <v>38.277833333333</v>
      </c>
      <c r="D159">
        <v>-96.642499999999998</v>
      </c>
      <c r="E159">
        <v>93087</v>
      </c>
      <c r="F159">
        <v>103</v>
      </c>
      <c r="G159">
        <v>46</v>
      </c>
      <c r="H159" t="s">
        <v>105</v>
      </c>
      <c r="I159">
        <v>7.5</v>
      </c>
      <c r="J159">
        <v>28</v>
      </c>
      <c r="K159">
        <v>18.100000000000001</v>
      </c>
      <c r="L159">
        <v>1.4</v>
      </c>
      <c r="M159">
        <v>4.3</v>
      </c>
      <c r="N159">
        <v>0</v>
      </c>
      <c r="O159" t="s">
        <v>180</v>
      </c>
      <c r="P159" s="6">
        <f t="shared" si="16"/>
        <v>4832.9999999999973</v>
      </c>
      <c r="Q159" s="7">
        <f t="shared" si="17"/>
        <v>5.5937499999999973E-2</v>
      </c>
      <c r="R159" s="8">
        <f t="shared" si="18"/>
        <v>90.150504127005121</v>
      </c>
      <c r="S159" s="8">
        <f t="shared" si="19"/>
        <v>56.010508214108278</v>
      </c>
      <c r="T159" s="8">
        <f t="shared" si="20"/>
        <v>28373.262618873443</v>
      </c>
      <c r="U159" s="8">
        <f t="shared" si="21"/>
        <v>0</v>
      </c>
      <c r="V159" s="6">
        <f t="shared" si="22"/>
        <v>1120.4345127250162</v>
      </c>
      <c r="W159" s="9">
        <f t="shared" si="23"/>
        <v>5.6918765378617833</v>
      </c>
    </row>
    <row r="160" spans="1:23" x14ac:dyDescent="0.3">
      <c r="A160" t="s">
        <v>15</v>
      </c>
      <c r="B160" s="1">
        <v>0.6694444444444444</v>
      </c>
      <c r="C160">
        <v>38.276666666666998</v>
      </c>
      <c r="D160">
        <v>-96.635666666667007</v>
      </c>
      <c r="E160">
        <v>93667</v>
      </c>
      <c r="F160">
        <v>102</v>
      </c>
      <c r="G160">
        <v>44</v>
      </c>
      <c r="H160" t="s">
        <v>105</v>
      </c>
      <c r="I160">
        <v>7.5</v>
      </c>
      <c r="J160">
        <v>28.4</v>
      </c>
      <c r="K160">
        <v>17.8</v>
      </c>
      <c r="L160">
        <v>1.4</v>
      </c>
      <c r="M160">
        <v>4.8</v>
      </c>
      <c r="N160">
        <v>0</v>
      </c>
      <c r="O160" t="s">
        <v>181</v>
      </c>
      <c r="P160" s="6">
        <f t="shared" si="16"/>
        <v>4859.9999999999927</v>
      </c>
      <c r="Q160" s="7">
        <f t="shared" si="17"/>
        <v>5.6249999999999911E-2</v>
      </c>
      <c r="R160" s="8">
        <f t="shared" si="18"/>
        <v>90.760015057724459</v>
      </c>
      <c r="S160" s="8">
        <f t="shared" si="19"/>
        <v>56.389197355364203</v>
      </c>
      <c r="T160" s="8">
        <f t="shared" si="20"/>
        <v>28550.048768593024</v>
      </c>
      <c r="U160" s="8">
        <f t="shared" si="21"/>
        <v>0</v>
      </c>
      <c r="V160" s="6">
        <f t="shared" si="22"/>
        <v>1121.370370370372</v>
      </c>
      <c r="W160" s="9">
        <f t="shared" si="23"/>
        <v>5.6966307525114397</v>
      </c>
    </row>
    <row r="161" spans="1:23" x14ac:dyDescent="0.3">
      <c r="A161" t="s">
        <v>15</v>
      </c>
      <c r="B161" s="1">
        <v>0.66975694444444445</v>
      </c>
      <c r="C161">
        <v>38.276000000000003</v>
      </c>
      <c r="D161">
        <v>-96.628</v>
      </c>
      <c r="E161">
        <v>94198</v>
      </c>
      <c r="F161">
        <v>103</v>
      </c>
      <c r="G161">
        <v>51</v>
      </c>
      <c r="H161" t="s">
        <v>105</v>
      </c>
      <c r="I161">
        <v>7.5</v>
      </c>
      <c r="J161">
        <v>28.7</v>
      </c>
      <c r="K161">
        <v>17.399999999999999</v>
      </c>
      <c r="L161">
        <v>1.1000000000000001</v>
      </c>
      <c r="M161">
        <v>6</v>
      </c>
      <c r="N161">
        <v>0</v>
      </c>
      <c r="O161" t="s">
        <v>182</v>
      </c>
      <c r="P161" s="6">
        <f t="shared" si="16"/>
        <v>4886.9999999999964</v>
      </c>
      <c r="Q161" s="7">
        <f t="shared" si="17"/>
        <v>5.656249999999996E-2</v>
      </c>
      <c r="R161" s="8">
        <f t="shared" si="18"/>
        <v>91.432533714098696</v>
      </c>
      <c r="S161" s="8">
        <f t="shared" si="19"/>
        <v>56.807033196569513</v>
      </c>
      <c r="T161" s="8">
        <f t="shared" si="20"/>
        <v>28711.899536698365</v>
      </c>
      <c r="U161" s="8">
        <f t="shared" si="21"/>
        <v>0</v>
      </c>
      <c r="V161" s="6">
        <f t="shared" si="22"/>
        <v>1121.6942909760596</v>
      </c>
      <c r="W161" s="9">
        <f t="shared" si="23"/>
        <v>5.6982762891980592</v>
      </c>
    </row>
    <row r="162" spans="1:23" x14ac:dyDescent="0.3">
      <c r="A162" t="s">
        <v>15</v>
      </c>
      <c r="B162" s="1">
        <v>0.6700694444444445</v>
      </c>
      <c r="C162">
        <v>38.275500000000001</v>
      </c>
      <c r="D162">
        <v>-96.619333333333003</v>
      </c>
      <c r="E162">
        <v>94623</v>
      </c>
      <c r="F162">
        <v>100</v>
      </c>
      <c r="G162">
        <v>60</v>
      </c>
      <c r="H162" t="s">
        <v>105</v>
      </c>
      <c r="I162">
        <v>7.5</v>
      </c>
      <c r="J162">
        <v>29.1</v>
      </c>
      <c r="K162">
        <v>17.100000000000001</v>
      </c>
      <c r="L162">
        <v>1.2</v>
      </c>
      <c r="M162">
        <v>6.7</v>
      </c>
      <c r="N162">
        <v>0</v>
      </c>
      <c r="O162" t="s">
        <v>183</v>
      </c>
      <c r="P162" s="6">
        <f t="shared" si="16"/>
        <v>4914.0000000000009</v>
      </c>
      <c r="Q162" s="7">
        <f t="shared" si="17"/>
        <v>5.6875000000000009E-2</v>
      </c>
      <c r="R162" s="8">
        <f t="shared" si="18"/>
        <v>92.188331514694909</v>
      </c>
      <c r="S162" s="8">
        <f t="shared" si="19"/>
        <v>57.276610370079943</v>
      </c>
      <c r="T162" s="8">
        <f t="shared" si="20"/>
        <v>28841.441111923919</v>
      </c>
      <c r="U162" s="8">
        <f t="shared" si="21"/>
        <v>0</v>
      </c>
      <c r="V162" s="6">
        <f t="shared" si="22"/>
        <v>1120.7203907203905</v>
      </c>
      <c r="W162" s="9">
        <f t="shared" si="23"/>
        <v>5.6933288157379831</v>
      </c>
    </row>
    <row r="163" spans="1:23" x14ac:dyDescent="0.3">
      <c r="A163" t="s">
        <v>15</v>
      </c>
      <c r="B163" s="1">
        <v>0.67038194444444443</v>
      </c>
      <c r="C163">
        <v>38.274333333332997</v>
      </c>
      <c r="D163">
        <v>-96.61</v>
      </c>
      <c r="E163">
        <v>95097</v>
      </c>
      <c r="F163">
        <v>100</v>
      </c>
      <c r="G163">
        <v>58</v>
      </c>
      <c r="H163" t="s">
        <v>105</v>
      </c>
      <c r="I163">
        <v>7.5</v>
      </c>
      <c r="J163">
        <v>29.4</v>
      </c>
      <c r="K163">
        <v>16.8</v>
      </c>
      <c r="L163">
        <v>1.1000000000000001</v>
      </c>
      <c r="M163">
        <v>7</v>
      </c>
      <c r="N163">
        <v>0</v>
      </c>
      <c r="O163" t="s">
        <v>184</v>
      </c>
      <c r="P163" s="6">
        <f t="shared" si="16"/>
        <v>4940.9999999999955</v>
      </c>
      <c r="Q163" s="7">
        <f t="shared" si="17"/>
        <v>5.7187499999999947E-2</v>
      </c>
      <c r="R163" s="8">
        <f t="shared" si="18"/>
        <v>93.013332203464259</v>
      </c>
      <c r="S163" s="8">
        <f t="shared" si="19"/>
        <v>57.78918329801234</v>
      </c>
      <c r="T163" s="8">
        <f t="shared" si="20"/>
        <v>28985.918068763716</v>
      </c>
      <c r="U163" s="8">
        <f t="shared" si="21"/>
        <v>0</v>
      </c>
      <c r="V163" s="6">
        <f t="shared" si="22"/>
        <v>1120.3521554341237</v>
      </c>
      <c r="W163" s="9">
        <f t="shared" si="23"/>
        <v>5.6914581577365464</v>
      </c>
    </row>
    <row r="164" spans="1:23" x14ac:dyDescent="0.3">
      <c r="A164" t="s">
        <v>15</v>
      </c>
      <c r="B164" s="1">
        <v>0.67069444444444448</v>
      </c>
      <c r="C164">
        <v>38.273000000000003</v>
      </c>
      <c r="D164">
        <v>-96.600666666666996</v>
      </c>
      <c r="E164">
        <v>95490</v>
      </c>
      <c r="F164">
        <v>97</v>
      </c>
      <c r="G164">
        <v>57</v>
      </c>
      <c r="H164" t="s">
        <v>105</v>
      </c>
      <c r="I164">
        <v>7.5</v>
      </c>
      <c r="J164">
        <v>29.8</v>
      </c>
      <c r="K164">
        <v>16.5</v>
      </c>
      <c r="L164">
        <v>1</v>
      </c>
      <c r="M164">
        <v>7.1</v>
      </c>
      <c r="N164">
        <v>0</v>
      </c>
      <c r="O164" t="s">
        <v>185</v>
      </c>
      <c r="P164" s="6">
        <f t="shared" si="16"/>
        <v>4968</v>
      </c>
      <c r="Q164" s="7">
        <f t="shared" si="17"/>
        <v>5.7499999999999996E-2</v>
      </c>
      <c r="R164" s="8">
        <f t="shared" si="18"/>
        <v>93.841278379371346</v>
      </c>
      <c r="S164" s="8">
        <f t="shared" si="19"/>
        <v>58.303586257103412</v>
      </c>
      <c r="T164" s="8">
        <f t="shared" si="20"/>
        <v>29105.705925384053</v>
      </c>
      <c r="U164" s="8">
        <f t="shared" si="21"/>
        <v>0</v>
      </c>
      <c r="V164" s="6">
        <f t="shared" si="22"/>
        <v>1119.0096618357488</v>
      </c>
      <c r="W164" s="9">
        <f t="shared" si="23"/>
        <v>5.6846382073262047</v>
      </c>
    </row>
    <row r="165" spans="1:23" x14ac:dyDescent="0.3">
      <c r="A165" t="s">
        <v>15</v>
      </c>
      <c r="B165" s="1">
        <v>0.67100694444444453</v>
      </c>
      <c r="C165">
        <v>38.271500000000003</v>
      </c>
      <c r="D165">
        <v>-96.591499999999996</v>
      </c>
      <c r="E165">
        <v>95865</v>
      </c>
      <c r="F165">
        <v>104</v>
      </c>
      <c r="G165">
        <v>62</v>
      </c>
      <c r="H165" t="s">
        <v>103</v>
      </c>
      <c r="I165">
        <v>7.5</v>
      </c>
      <c r="J165">
        <v>30.2</v>
      </c>
      <c r="K165">
        <v>16.3</v>
      </c>
      <c r="L165">
        <v>0.9</v>
      </c>
      <c r="M165">
        <v>7.8</v>
      </c>
      <c r="N165">
        <v>0</v>
      </c>
      <c r="O165" t="s">
        <v>186</v>
      </c>
      <c r="P165" s="6">
        <f t="shared" si="16"/>
        <v>4995.0000000000036</v>
      </c>
      <c r="Q165" s="7">
        <f t="shared" si="17"/>
        <v>5.7812500000000044E-2</v>
      </c>
      <c r="R165" s="8">
        <f t="shared" si="18"/>
        <v>94.657820776393081</v>
      </c>
      <c r="S165" s="8">
        <f t="shared" si="19"/>
        <v>58.810904048373018</v>
      </c>
      <c r="T165" s="8">
        <f t="shared" si="20"/>
        <v>29220.007315288953</v>
      </c>
      <c r="U165" s="8">
        <f t="shared" si="21"/>
        <v>0</v>
      </c>
      <c r="V165" s="6">
        <f t="shared" si="22"/>
        <v>1117.4654654654646</v>
      </c>
      <c r="W165" s="9">
        <f t="shared" si="23"/>
        <v>5.6767935943746677</v>
      </c>
    </row>
    <row r="166" spans="1:23" x14ac:dyDescent="0.3">
      <c r="A166" t="s">
        <v>15</v>
      </c>
      <c r="B166" s="1">
        <v>0.67131944444444447</v>
      </c>
      <c r="C166">
        <v>38.270333333332999</v>
      </c>
      <c r="D166">
        <v>-96.582333333332997</v>
      </c>
      <c r="E166">
        <v>96292</v>
      </c>
      <c r="F166">
        <v>97</v>
      </c>
      <c r="G166">
        <v>63</v>
      </c>
      <c r="H166" t="s">
        <v>103</v>
      </c>
      <c r="I166">
        <v>7.5</v>
      </c>
      <c r="J166">
        <v>30.5</v>
      </c>
      <c r="K166">
        <v>16.100000000000001</v>
      </c>
      <c r="L166">
        <v>0.9</v>
      </c>
      <c r="M166">
        <v>9</v>
      </c>
      <c r="N166">
        <v>0</v>
      </c>
      <c r="O166" t="s">
        <v>187</v>
      </c>
      <c r="P166" s="6">
        <f t="shared" si="16"/>
        <v>5021.9999999999982</v>
      </c>
      <c r="Q166" s="7">
        <f t="shared" si="17"/>
        <v>5.8124999999999982E-2</v>
      </c>
      <c r="R166" s="8">
        <f t="shared" si="18"/>
        <v>95.468500018883518</v>
      </c>
      <c r="S166" s="8">
        <f t="shared" si="19"/>
        <v>59.314579061732324</v>
      </c>
      <c r="T166" s="8">
        <f t="shared" si="20"/>
        <v>29350.158497927332</v>
      </c>
      <c r="U166" s="8">
        <f t="shared" si="21"/>
        <v>0</v>
      </c>
      <c r="V166" s="6">
        <f t="shared" si="22"/>
        <v>1116.5591397849466</v>
      </c>
      <c r="W166" s="9">
        <f t="shared" si="23"/>
        <v>5.6721894039306813</v>
      </c>
    </row>
    <row r="167" spans="1:23" x14ac:dyDescent="0.3">
      <c r="A167" t="s">
        <v>15</v>
      </c>
      <c r="B167" s="1">
        <v>0.67163194444444452</v>
      </c>
      <c r="C167">
        <v>38.269666666667</v>
      </c>
      <c r="D167">
        <v>-96.572500000000005</v>
      </c>
      <c r="E167">
        <v>96716</v>
      </c>
      <c r="F167">
        <v>100</v>
      </c>
      <c r="G167">
        <v>62</v>
      </c>
      <c r="H167" t="s">
        <v>103</v>
      </c>
      <c r="I167">
        <v>7.5</v>
      </c>
      <c r="J167">
        <v>30.9</v>
      </c>
      <c r="K167">
        <v>15.8</v>
      </c>
      <c r="L167">
        <v>0.8</v>
      </c>
      <c r="M167">
        <v>8.8000000000000007</v>
      </c>
      <c r="N167">
        <v>0</v>
      </c>
      <c r="O167" t="s">
        <v>188</v>
      </c>
      <c r="P167" s="6">
        <f t="shared" si="16"/>
        <v>5049.0000000000027</v>
      </c>
      <c r="Q167" s="7">
        <f t="shared" si="17"/>
        <v>5.8437500000000031E-2</v>
      </c>
      <c r="R167" s="8">
        <f t="shared" si="18"/>
        <v>96.327829734668839</v>
      </c>
      <c r="S167" s="8">
        <f t="shared" si="19"/>
        <v>59.848480614149743</v>
      </c>
      <c r="T167" s="8">
        <f t="shared" si="20"/>
        <v>29479.395269446475</v>
      </c>
      <c r="U167" s="8">
        <f t="shared" si="21"/>
        <v>0</v>
      </c>
      <c r="V167" s="6">
        <f t="shared" si="22"/>
        <v>1115.6268568033267</v>
      </c>
      <c r="W167" s="9">
        <f t="shared" si="23"/>
        <v>5.6674533487936207</v>
      </c>
    </row>
    <row r="168" spans="1:23" x14ac:dyDescent="0.3">
      <c r="A168" t="s">
        <v>15</v>
      </c>
      <c r="B168" s="1">
        <v>0.67194444444444434</v>
      </c>
      <c r="C168">
        <v>38.268666666667002</v>
      </c>
      <c r="D168">
        <v>-96.563333333333006</v>
      </c>
      <c r="E168">
        <v>97192</v>
      </c>
      <c r="F168">
        <v>103</v>
      </c>
      <c r="G168">
        <v>57</v>
      </c>
      <c r="H168" t="s">
        <v>103</v>
      </c>
      <c r="I168">
        <v>7.5</v>
      </c>
      <c r="J168">
        <v>31.2</v>
      </c>
      <c r="K168">
        <v>15.5</v>
      </c>
      <c r="L168">
        <v>0.7</v>
      </c>
      <c r="M168">
        <v>10.4</v>
      </c>
      <c r="N168">
        <v>0</v>
      </c>
      <c r="O168" t="s">
        <v>189</v>
      </c>
      <c r="P168" s="6">
        <f t="shared" si="16"/>
        <v>5075.9999999999873</v>
      </c>
      <c r="Q168" s="7">
        <f t="shared" si="17"/>
        <v>5.8749999999999858E-2</v>
      </c>
      <c r="R168" s="8">
        <f t="shared" si="18"/>
        <v>97.135592628310761</v>
      </c>
      <c r="S168" s="8">
        <f t="shared" si="19"/>
        <v>60.350343699969471</v>
      </c>
      <c r="T168" s="8">
        <f t="shared" si="20"/>
        <v>29624.481833699097</v>
      </c>
      <c r="U168" s="8">
        <f t="shared" si="21"/>
        <v>0</v>
      </c>
      <c r="V168" s="6">
        <f t="shared" si="22"/>
        <v>1115.3191489361732</v>
      </c>
      <c r="W168" s="9">
        <f t="shared" si="23"/>
        <v>5.6658901738202729</v>
      </c>
    </row>
    <row r="169" spans="1:23" x14ac:dyDescent="0.3">
      <c r="A169" t="s">
        <v>15</v>
      </c>
      <c r="B169" s="1">
        <v>0.67225694444444439</v>
      </c>
      <c r="C169">
        <v>38.267666666666997</v>
      </c>
      <c r="D169">
        <v>-96.554166666667001</v>
      </c>
      <c r="E169">
        <v>97663</v>
      </c>
      <c r="F169">
        <v>91</v>
      </c>
      <c r="G169">
        <v>57</v>
      </c>
      <c r="H169" t="s">
        <v>103</v>
      </c>
      <c r="I169">
        <v>7.5</v>
      </c>
      <c r="J169">
        <v>31.6</v>
      </c>
      <c r="K169">
        <v>15.3</v>
      </c>
      <c r="L169">
        <v>0.6</v>
      </c>
      <c r="M169">
        <v>11.5</v>
      </c>
      <c r="N169">
        <v>0</v>
      </c>
      <c r="O169" t="s">
        <v>190</v>
      </c>
      <c r="P169" s="6">
        <f t="shared" si="16"/>
        <v>5102.9999999999918</v>
      </c>
      <c r="Q169" s="7">
        <f t="shared" si="17"/>
        <v>5.9062499999999907E-2</v>
      </c>
      <c r="R169" s="8">
        <f t="shared" si="18"/>
        <v>97.943367668060901</v>
      </c>
      <c r="S169" s="8">
        <f t="shared" si="19"/>
        <v>60.852214332166234</v>
      </c>
      <c r="T169" s="8">
        <f t="shared" si="20"/>
        <v>29768.044379419651</v>
      </c>
      <c r="U169" s="8">
        <f t="shared" si="21"/>
        <v>0</v>
      </c>
      <c r="V169" s="6">
        <f t="shared" si="22"/>
        <v>1114.9559082892433</v>
      </c>
      <c r="W169" s="9">
        <f t="shared" si="23"/>
        <v>5.6640448888952051</v>
      </c>
    </row>
    <row r="170" spans="1:23" x14ac:dyDescent="0.3">
      <c r="A170" t="s">
        <v>15</v>
      </c>
      <c r="B170" s="1">
        <v>0.67256944444444444</v>
      </c>
      <c r="C170">
        <v>38.267333333332999</v>
      </c>
      <c r="D170">
        <v>-96.545000000000002</v>
      </c>
      <c r="E170">
        <v>98212</v>
      </c>
      <c r="F170">
        <v>90</v>
      </c>
      <c r="G170">
        <v>61</v>
      </c>
      <c r="H170" t="s">
        <v>103</v>
      </c>
      <c r="I170">
        <v>7.5</v>
      </c>
      <c r="J170">
        <v>32</v>
      </c>
      <c r="K170">
        <v>15</v>
      </c>
      <c r="L170">
        <v>0.5</v>
      </c>
      <c r="M170">
        <v>12.2</v>
      </c>
      <c r="N170">
        <v>0</v>
      </c>
      <c r="O170" t="s">
        <v>191</v>
      </c>
      <c r="P170" s="6">
        <f t="shared" si="16"/>
        <v>5129.9999999999964</v>
      </c>
      <c r="Q170" s="7">
        <f t="shared" si="17"/>
        <v>5.9374999999999956E-2</v>
      </c>
      <c r="R170" s="8">
        <f t="shared" si="18"/>
        <v>98.739456292789214</v>
      </c>
      <c r="S170" s="8">
        <f t="shared" si="19"/>
        <v>61.346824194709932</v>
      </c>
      <c r="T170" s="8">
        <f t="shared" si="20"/>
        <v>29935.381614240428</v>
      </c>
      <c r="U170" s="8">
        <f t="shared" si="21"/>
        <v>0</v>
      </c>
      <c r="V170" s="6">
        <f t="shared" si="22"/>
        <v>1115.5087719298253</v>
      </c>
      <c r="W170" s="9">
        <f t="shared" si="23"/>
        <v>5.6668534703417111</v>
      </c>
    </row>
    <row r="171" spans="1:23" x14ac:dyDescent="0.3">
      <c r="A171" t="s">
        <v>15</v>
      </c>
      <c r="B171" s="1">
        <v>0.67288194444444438</v>
      </c>
      <c r="C171">
        <v>38.267499999999998</v>
      </c>
      <c r="D171">
        <v>-96.535166666666996</v>
      </c>
      <c r="E171">
        <v>98749</v>
      </c>
      <c r="F171">
        <v>90</v>
      </c>
      <c r="G171">
        <v>63</v>
      </c>
      <c r="H171" t="s">
        <v>103</v>
      </c>
      <c r="I171">
        <v>7.5</v>
      </c>
      <c r="J171">
        <v>32.4</v>
      </c>
      <c r="K171">
        <v>14.8</v>
      </c>
      <c r="L171">
        <v>0.4</v>
      </c>
      <c r="M171">
        <v>13</v>
      </c>
      <c r="N171">
        <v>0</v>
      </c>
      <c r="O171" t="s">
        <v>192</v>
      </c>
      <c r="P171" s="6">
        <f t="shared" si="16"/>
        <v>5156.9999999999909</v>
      </c>
      <c r="Q171" s="7">
        <f t="shared" si="17"/>
        <v>5.9687499999999893E-2</v>
      </c>
      <c r="R171" s="8">
        <f t="shared" si="18"/>
        <v>99.584414408998882</v>
      </c>
      <c r="S171" s="8">
        <f t="shared" si="19"/>
        <v>61.871796672311</v>
      </c>
      <c r="T171" s="8">
        <f t="shared" si="20"/>
        <v>30099.061204584246</v>
      </c>
      <c r="U171" s="8">
        <f t="shared" si="21"/>
        <v>0</v>
      </c>
      <c r="V171" s="6">
        <f t="shared" si="22"/>
        <v>1115.9162303664941</v>
      </c>
      <c r="W171" s="9">
        <f t="shared" si="23"/>
        <v>5.6689233843701441</v>
      </c>
    </row>
    <row r="172" spans="1:23" x14ac:dyDescent="0.3">
      <c r="A172" t="s">
        <v>15</v>
      </c>
      <c r="B172" s="1">
        <v>0.67319444444444443</v>
      </c>
      <c r="C172">
        <v>38.268166666667</v>
      </c>
      <c r="D172">
        <v>-96.524833333333007</v>
      </c>
      <c r="E172">
        <v>99291</v>
      </c>
      <c r="F172">
        <v>79</v>
      </c>
      <c r="G172">
        <v>65</v>
      </c>
      <c r="H172" t="s">
        <v>103</v>
      </c>
      <c r="I172">
        <v>7.5</v>
      </c>
      <c r="J172">
        <v>32.700000000000003</v>
      </c>
      <c r="K172">
        <v>14.5</v>
      </c>
      <c r="L172">
        <v>0.2</v>
      </c>
      <c r="M172">
        <v>14.5</v>
      </c>
      <c r="N172">
        <v>0</v>
      </c>
      <c r="O172" t="s">
        <v>193</v>
      </c>
      <c r="P172" s="6">
        <f t="shared" si="16"/>
        <v>5183.9999999999955</v>
      </c>
      <c r="Q172" s="7">
        <f t="shared" si="17"/>
        <v>5.9999999999999942E-2</v>
      </c>
      <c r="R172" s="8">
        <f t="shared" si="18"/>
        <v>100.46413444713241</v>
      </c>
      <c r="S172" s="8">
        <f t="shared" si="19"/>
        <v>62.418366732003363</v>
      </c>
      <c r="T172" s="8">
        <f t="shared" si="20"/>
        <v>30264.26481346013</v>
      </c>
      <c r="U172" s="8">
        <f t="shared" si="21"/>
        <v>0</v>
      </c>
      <c r="V172" s="6">
        <f t="shared" si="22"/>
        <v>1116.3773148148159</v>
      </c>
      <c r="W172" s="9">
        <f t="shared" si="23"/>
        <v>5.6712657218504425</v>
      </c>
    </row>
    <row r="173" spans="1:23" x14ac:dyDescent="0.3">
      <c r="A173" t="s">
        <v>15</v>
      </c>
      <c r="B173" s="1">
        <v>0.67350694444444448</v>
      </c>
      <c r="C173">
        <v>38.270000000000003</v>
      </c>
      <c r="D173">
        <v>-96.514499999999998</v>
      </c>
      <c r="E173">
        <v>99836</v>
      </c>
      <c r="F173">
        <v>72</v>
      </c>
      <c r="G173">
        <v>62</v>
      </c>
      <c r="H173" t="s">
        <v>99</v>
      </c>
      <c r="I173">
        <v>7.5</v>
      </c>
      <c r="J173">
        <v>33.1</v>
      </c>
      <c r="K173">
        <v>14.2</v>
      </c>
      <c r="L173">
        <v>0.1</v>
      </c>
      <c r="M173">
        <v>15.9</v>
      </c>
      <c r="N173">
        <v>0</v>
      </c>
      <c r="O173" t="s">
        <v>194</v>
      </c>
      <c r="P173" s="6">
        <f t="shared" si="16"/>
        <v>5210.9999999999991</v>
      </c>
      <c r="Q173" s="7">
        <f t="shared" si="17"/>
        <v>6.0312499999999991E-2</v>
      </c>
      <c r="R173" s="8">
        <f t="shared" si="18"/>
        <v>101.32462370247465</v>
      </c>
      <c r="S173" s="8">
        <f t="shared" si="19"/>
        <v>62.952988706347497</v>
      </c>
      <c r="T173" s="8">
        <f t="shared" si="20"/>
        <v>30430.382833455253</v>
      </c>
      <c r="U173" s="8">
        <f t="shared" si="21"/>
        <v>0</v>
      </c>
      <c r="V173" s="6">
        <f t="shared" si="22"/>
        <v>1116.8681635002881</v>
      </c>
      <c r="W173" s="9">
        <f t="shared" si="23"/>
        <v>5.673759263494107</v>
      </c>
    </row>
    <row r="174" spans="1:23" x14ac:dyDescent="0.3">
      <c r="A174" t="s">
        <v>15</v>
      </c>
      <c r="B174" s="1">
        <v>0.67381944444444442</v>
      </c>
      <c r="C174">
        <v>38.272666666667</v>
      </c>
      <c r="D174">
        <v>-96.504000000000005</v>
      </c>
      <c r="E174">
        <v>100352</v>
      </c>
      <c r="F174">
        <v>67</v>
      </c>
      <c r="G174">
        <v>66</v>
      </c>
      <c r="H174" t="s">
        <v>99</v>
      </c>
      <c r="I174">
        <v>7.5</v>
      </c>
      <c r="J174">
        <v>33.5</v>
      </c>
      <c r="K174">
        <v>14</v>
      </c>
      <c r="L174">
        <v>0.2</v>
      </c>
      <c r="M174">
        <v>17.3</v>
      </c>
      <c r="N174">
        <v>0</v>
      </c>
      <c r="O174" t="s">
        <v>195</v>
      </c>
      <c r="P174" s="6">
        <f t="shared" si="16"/>
        <v>5237.9999999999936</v>
      </c>
      <c r="Q174" s="7">
        <f t="shared" si="17"/>
        <v>6.0624999999999929E-2</v>
      </c>
      <c r="R174" s="8">
        <f t="shared" si="18"/>
        <v>102.1869270896609</v>
      </c>
      <c r="S174" s="8">
        <f t="shared" si="19"/>
        <v>63.488737800806312</v>
      </c>
      <c r="T174" s="8">
        <f t="shared" si="20"/>
        <v>30587.661545964398</v>
      </c>
      <c r="U174" s="8">
        <f t="shared" si="21"/>
        <v>0</v>
      </c>
      <c r="V174" s="6">
        <f t="shared" si="22"/>
        <v>1117.0217640320745</v>
      </c>
      <c r="W174" s="9">
        <f t="shared" si="23"/>
        <v>5.674539563684033</v>
      </c>
    </row>
    <row r="175" spans="1:23" x14ac:dyDescent="0.3">
      <c r="A175" t="s">
        <v>15</v>
      </c>
      <c r="B175" s="1">
        <v>0.67413194444444446</v>
      </c>
      <c r="C175">
        <v>38.275666666667</v>
      </c>
      <c r="D175">
        <v>-96.493333333332998</v>
      </c>
      <c r="E175">
        <v>100866</v>
      </c>
      <c r="F175">
        <v>74</v>
      </c>
      <c r="G175">
        <v>78</v>
      </c>
      <c r="H175" t="s">
        <v>99</v>
      </c>
      <c r="I175">
        <v>7.5</v>
      </c>
      <c r="J175">
        <v>33.799999999999997</v>
      </c>
      <c r="K175">
        <v>13.7</v>
      </c>
      <c r="L175">
        <v>0.1</v>
      </c>
      <c r="M175">
        <v>17.399999999999999</v>
      </c>
      <c r="N175">
        <v>0</v>
      </c>
      <c r="O175" t="s">
        <v>196</v>
      </c>
      <c r="P175" s="6">
        <f t="shared" si="16"/>
        <v>5264.9999999999982</v>
      </c>
      <c r="Q175" s="7">
        <f t="shared" si="17"/>
        <v>6.0937499999999978E-2</v>
      </c>
      <c r="R175" s="8">
        <f t="shared" si="18"/>
        <v>103.06005519567285</v>
      </c>
      <c r="S175" s="8">
        <f t="shared" si="19"/>
        <v>64.031212293071533</v>
      </c>
      <c r="T175" s="8">
        <f t="shared" si="20"/>
        <v>30744.330651060714</v>
      </c>
      <c r="U175" s="8">
        <f t="shared" si="21"/>
        <v>0</v>
      </c>
      <c r="V175" s="6">
        <f t="shared" si="22"/>
        <v>1117.1509971509975</v>
      </c>
      <c r="W175" s="9">
        <f t="shared" si="23"/>
        <v>5.6751960759113498</v>
      </c>
    </row>
    <row r="176" spans="1:23" x14ac:dyDescent="0.3">
      <c r="A176" t="s">
        <v>15</v>
      </c>
      <c r="B176" s="1">
        <v>0.67444444444444451</v>
      </c>
      <c r="C176">
        <v>38.277333333332997</v>
      </c>
      <c r="D176">
        <v>-96.481833333333</v>
      </c>
      <c r="E176">
        <v>101385</v>
      </c>
      <c r="F176">
        <v>82</v>
      </c>
      <c r="G176">
        <v>73</v>
      </c>
      <c r="H176" t="s">
        <v>99</v>
      </c>
      <c r="I176">
        <v>7.5</v>
      </c>
      <c r="J176">
        <v>34.200000000000003</v>
      </c>
      <c r="K176">
        <v>13.5</v>
      </c>
      <c r="L176">
        <v>0</v>
      </c>
      <c r="M176">
        <v>18.3</v>
      </c>
      <c r="N176">
        <v>0</v>
      </c>
      <c r="O176" t="s">
        <v>197</v>
      </c>
      <c r="P176" s="6">
        <f t="shared" si="16"/>
        <v>5292.0000000000027</v>
      </c>
      <c r="Q176" s="7">
        <f t="shared" si="17"/>
        <v>6.1250000000000027E-2</v>
      </c>
      <c r="R176" s="8">
        <f t="shared" si="18"/>
        <v>104.02777951510716</v>
      </c>
      <c r="S176" s="8">
        <f t="shared" si="19"/>
        <v>64.632459412736068</v>
      </c>
      <c r="T176" s="8">
        <f t="shared" si="20"/>
        <v>30902.5237746891</v>
      </c>
      <c r="U176" s="8">
        <f t="shared" si="21"/>
        <v>0</v>
      </c>
      <c r="V176" s="6">
        <f t="shared" si="22"/>
        <v>1117.3356009070289</v>
      </c>
      <c r="W176" s="9">
        <f t="shared" si="23"/>
        <v>5.6761338743956191</v>
      </c>
    </row>
    <row r="177" spans="1:23" x14ac:dyDescent="0.3">
      <c r="A177" t="s">
        <v>15</v>
      </c>
      <c r="B177" s="1">
        <v>0.67475694444444445</v>
      </c>
      <c r="C177">
        <v>38.278666666667</v>
      </c>
      <c r="D177">
        <v>-96.470500000000001</v>
      </c>
      <c r="E177">
        <v>101885</v>
      </c>
      <c r="F177">
        <v>83</v>
      </c>
      <c r="G177">
        <v>67</v>
      </c>
      <c r="H177" t="s">
        <v>64</v>
      </c>
      <c r="I177">
        <v>7.5</v>
      </c>
      <c r="J177">
        <v>34.6</v>
      </c>
      <c r="K177">
        <v>13.2</v>
      </c>
      <c r="L177">
        <v>0</v>
      </c>
      <c r="M177">
        <v>18.399999999999999</v>
      </c>
      <c r="N177">
        <v>0</v>
      </c>
      <c r="O177" t="s">
        <v>198</v>
      </c>
      <c r="P177" s="6">
        <f t="shared" si="16"/>
        <v>5318.9999999999973</v>
      </c>
      <c r="Q177" s="7">
        <f t="shared" si="17"/>
        <v>6.1562499999999964E-2</v>
      </c>
      <c r="R177" s="8">
        <f t="shared" si="18"/>
        <v>104.98710045180003</v>
      </c>
      <c r="S177" s="8">
        <f t="shared" si="19"/>
        <v>65.228485510703351</v>
      </c>
      <c r="T177" s="8">
        <f t="shared" si="20"/>
        <v>31054.925627895635</v>
      </c>
      <c r="U177" s="8">
        <f t="shared" si="21"/>
        <v>0</v>
      </c>
      <c r="V177" s="6">
        <f t="shared" si="22"/>
        <v>1117.304004512127</v>
      </c>
      <c r="W177" s="9">
        <f t="shared" si="23"/>
        <v>5.6759733627576967</v>
      </c>
    </row>
    <row r="178" spans="1:23" x14ac:dyDescent="0.3">
      <c r="A178" t="s">
        <v>15</v>
      </c>
      <c r="B178" s="1">
        <v>0.6750694444444445</v>
      </c>
      <c r="C178">
        <v>38.28</v>
      </c>
      <c r="D178">
        <v>-96.460499999999996</v>
      </c>
      <c r="E178">
        <v>97876</v>
      </c>
      <c r="F178">
        <v>91</v>
      </c>
      <c r="G178">
        <v>58</v>
      </c>
      <c r="H178" t="s">
        <v>64</v>
      </c>
      <c r="I178">
        <v>7.5</v>
      </c>
      <c r="J178">
        <v>34.9</v>
      </c>
      <c r="K178">
        <v>15.2</v>
      </c>
      <c r="L178">
        <v>0.3</v>
      </c>
      <c r="M178">
        <v>11.4</v>
      </c>
      <c r="N178">
        <v>101928</v>
      </c>
      <c r="O178" t="s">
        <v>199</v>
      </c>
      <c r="P178" s="6">
        <f t="shared" si="16"/>
        <v>5346.0000000000009</v>
      </c>
      <c r="Q178" s="7">
        <f t="shared" si="17"/>
        <v>6.1875000000000013E-2</v>
      </c>
      <c r="R178" s="8">
        <f t="shared" si="18"/>
        <v>105.83180047602828</v>
      </c>
      <c r="S178" s="8">
        <f t="shared" si="19"/>
        <v>65.753297635756368</v>
      </c>
      <c r="T178" s="8">
        <f t="shared" si="20"/>
        <v>29832.967568885637</v>
      </c>
      <c r="U178" s="8">
        <f t="shared" si="21"/>
        <v>31068.032187271394</v>
      </c>
      <c r="V178" s="6">
        <f t="shared" si="22"/>
        <v>-8908.8888888876882</v>
      </c>
      <c r="W178" s="9">
        <f t="shared" si="23"/>
        <v>-45.257705889253067</v>
      </c>
    </row>
    <row r="179" spans="1:23" x14ac:dyDescent="0.3">
      <c r="A179" t="s">
        <v>15</v>
      </c>
      <c r="B179" s="1">
        <v>0.67538194444444455</v>
      </c>
      <c r="C179">
        <v>38.279333333333</v>
      </c>
      <c r="D179">
        <v>-96.451499999999996</v>
      </c>
      <c r="E179">
        <v>92928</v>
      </c>
      <c r="F179">
        <v>94</v>
      </c>
      <c r="G179">
        <v>59</v>
      </c>
      <c r="H179" t="s">
        <v>64</v>
      </c>
      <c r="I179">
        <v>7.5</v>
      </c>
      <c r="J179">
        <v>35</v>
      </c>
      <c r="K179">
        <v>18.100000000000001</v>
      </c>
      <c r="L179">
        <v>1</v>
      </c>
      <c r="M179">
        <v>1.7</v>
      </c>
      <c r="N179">
        <v>101928</v>
      </c>
      <c r="O179" t="s">
        <v>200</v>
      </c>
      <c r="P179" s="6">
        <f t="shared" si="16"/>
        <v>5373.0000000000055</v>
      </c>
      <c r="Q179" s="7">
        <f t="shared" si="17"/>
        <v>6.2187500000000062E-2</v>
      </c>
      <c r="R179" s="8">
        <f t="shared" si="18"/>
        <v>106.62022578013757</v>
      </c>
      <c r="S179" s="8">
        <f t="shared" si="19"/>
        <v>66.243146277199472</v>
      </c>
      <c r="T179" s="8">
        <f t="shared" si="20"/>
        <v>28324.798829553765</v>
      </c>
      <c r="U179" s="8">
        <f t="shared" si="21"/>
        <v>31068.032187271394</v>
      </c>
      <c r="V179" s="6">
        <f t="shared" si="22"/>
        <v>-10995.555555553703</v>
      </c>
      <c r="W179" s="9">
        <f t="shared" si="23"/>
        <v>-55.858101456726523</v>
      </c>
    </row>
    <row r="180" spans="1:23" x14ac:dyDescent="0.3">
      <c r="A180" t="s">
        <v>15</v>
      </c>
      <c r="B180" s="1">
        <v>0.67569444444444438</v>
      </c>
      <c r="C180">
        <v>38.277999999999999</v>
      </c>
      <c r="D180">
        <v>-96.444833333332994</v>
      </c>
      <c r="E180">
        <v>88445</v>
      </c>
      <c r="F180">
        <v>82</v>
      </c>
      <c r="G180">
        <v>42</v>
      </c>
      <c r="H180" t="s">
        <v>64</v>
      </c>
      <c r="I180">
        <v>7.5</v>
      </c>
      <c r="J180">
        <v>35.1</v>
      </c>
      <c r="K180">
        <v>21.6</v>
      </c>
      <c r="L180">
        <v>2.5</v>
      </c>
      <c r="M180">
        <v>-7.8</v>
      </c>
      <c r="N180">
        <v>101928</v>
      </c>
      <c r="O180" t="s">
        <v>201</v>
      </c>
      <c r="P180" s="6">
        <f t="shared" si="16"/>
        <v>5399.99999999999</v>
      </c>
      <c r="Q180" s="7">
        <f t="shared" si="17"/>
        <v>6.2499999999999889E-2</v>
      </c>
      <c r="R180" s="8">
        <f t="shared" si="18"/>
        <v>107.216812223299</v>
      </c>
      <c r="S180" s="8">
        <f t="shared" si="19"/>
        <v>66.61380543433566</v>
      </c>
      <c r="T180" s="8">
        <f t="shared" si="20"/>
        <v>26958.363813703974</v>
      </c>
      <c r="U180" s="8">
        <f t="shared" si="21"/>
        <v>31068.032187271394</v>
      </c>
      <c r="V180" s="6">
        <f t="shared" si="22"/>
        <v>-9962.222222227927</v>
      </c>
      <c r="W180" s="9">
        <f t="shared" si="23"/>
        <v>-50.608704290762041</v>
      </c>
    </row>
    <row r="181" spans="1:23" x14ac:dyDescent="0.3">
      <c r="A181" t="s">
        <v>15</v>
      </c>
      <c r="B181" s="1">
        <v>0.67600694444444442</v>
      </c>
      <c r="C181">
        <v>38.277500000000003</v>
      </c>
      <c r="D181">
        <v>-96.440666666666999</v>
      </c>
      <c r="E181">
        <v>84414</v>
      </c>
      <c r="F181">
        <v>104</v>
      </c>
      <c r="G181">
        <v>29</v>
      </c>
      <c r="H181" t="s">
        <v>64</v>
      </c>
      <c r="I181">
        <v>7.5</v>
      </c>
      <c r="J181">
        <v>35.200000000000003</v>
      </c>
      <c r="K181">
        <v>25.4</v>
      </c>
      <c r="L181">
        <v>4.0999999999999996</v>
      </c>
      <c r="M181">
        <v>-15.1</v>
      </c>
      <c r="N181">
        <v>101928</v>
      </c>
      <c r="O181" t="s">
        <v>202</v>
      </c>
      <c r="P181" s="6">
        <f t="shared" si="16"/>
        <v>5426.9999999999945</v>
      </c>
      <c r="Q181" s="7">
        <f t="shared" si="17"/>
        <v>6.2812499999999938E-2</v>
      </c>
      <c r="R181" s="8">
        <f t="shared" si="18"/>
        <v>107.58469638632016</v>
      </c>
      <c r="S181" s="8">
        <f t="shared" si="19"/>
        <v>66.842371864820706</v>
      </c>
      <c r="T181" s="8">
        <f t="shared" si="20"/>
        <v>25729.70007315289</v>
      </c>
      <c r="U181" s="8">
        <f t="shared" si="21"/>
        <v>31068.032187271394</v>
      </c>
      <c r="V181" s="6">
        <f t="shared" si="22"/>
        <v>-8957.7777777762694</v>
      </c>
      <c r="W181" s="9">
        <f t="shared" si="23"/>
        <v>-45.506064464847341</v>
      </c>
    </row>
    <row r="182" spans="1:23" x14ac:dyDescent="0.3">
      <c r="A182" t="s">
        <v>15</v>
      </c>
      <c r="B182" s="1">
        <v>0.67631944444444436</v>
      </c>
      <c r="C182">
        <v>38.276833333333002</v>
      </c>
      <c r="D182">
        <v>-96.436499999999995</v>
      </c>
      <c r="E182">
        <v>80770</v>
      </c>
      <c r="F182">
        <v>78</v>
      </c>
      <c r="G182">
        <v>31</v>
      </c>
      <c r="H182" t="s">
        <v>64</v>
      </c>
      <c r="I182">
        <v>7.5</v>
      </c>
      <c r="J182">
        <v>35.1</v>
      </c>
      <c r="K182">
        <v>29.6</v>
      </c>
      <c r="L182">
        <v>5.4</v>
      </c>
      <c r="M182">
        <v>-21.5</v>
      </c>
      <c r="N182">
        <v>101928</v>
      </c>
      <c r="O182" t="s">
        <v>203</v>
      </c>
      <c r="P182" s="6">
        <f t="shared" si="16"/>
        <v>5453.9999999999891</v>
      </c>
      <c r="Q182" s="7">
        <f t="shared" si="17"/>
        <v>6.3124999999999876E-2</v>
      </c>
      <c r="R182" s="8">
        <f t="shared" si="18"/>
        <v>107.95509011266658</v>
      </c>
      <c r="S182" s="8">
        <f t="shared" si="19"/>
        <v>67.072497486999737</v>
      </c>
      <c r="T182" s="8">
        <f t="shared" si="20"/>
        <v>24618.995366983661</v>
      </c>
      <c r="U182" s="8">
        <f t="shared" si="21"/>
        <v>31068.032187271394</v>
      </c>
      <c r="V182" s="6">
        <f t="shared" si="22"/>
        <v>-8097.7777777794145</v>
      </c>
      <c r="W182" s="9">
        <f t="shared" si="23"/>
        <v>-41.137211339609308</v>
      </c>
    </row>
    <row r="183" spans="1:23" x14ac:dyDescent="0.3">
      <c r="A183" t="s">
        <v>15</v>
      </c>
      <c r="B183" s="1">
        <v>0.67663194444444441</v>
      </c>
      <c r="C183">
        <v>38.276499999999999</v>
      </c>
      <c r="D183">
        <v>-96.433000000000007</v>
      </c>
      <c r="E183">
        <v>77452</v>
      </c>
      <c r="F183">
        <v>121</v>
      </c>
      <c r="G183">
        <v>22</v>
      </c>
      <c r="H183" t="s">
        <v>64</v>
      </c>
      <c r="I183">
        <v>7.5</v>
      </c>
      <c r="J183">
        <v>34.9</v>
      </c>
      <c r="K183">
        <v>34.200000000000003</v>
      </c>
      <c r="L183">
        <v>6.3</v>
      </c>
      <c r="M183">
        <v>-25.4</v>
      </c>
      <c r="N183">
        <v>101928</v>
      </c>
      <c r="O183" t="s">
        <v>204</v>
      </c>
      <c r="P183" s="6">
        <f t="shared" si="16"/>
        <v>5480.9999999999936</v>
      </c>
      <c r="Q183" s="7">
        <f t="shared" si="17"/>
        <v>6.3437499999999925E-2</v>
      </c>
      <c r="R183" s="8">
        <f t="shared" si="18"/>
        <v>108.26281475002052</v>
      </c>
      <c r="S183" s="8">
        <f t="shared" si="19"/>
        <v>67.263686804187742</v>
      </c>
      <c r="T183" s="8">
        <f t="shared" si="20"/>
        <v>23607.656669105094</v>
      </c>
      <c r="U183" s="8">
        <f t="shared" si="21"/>
        <v>31068.032187271394</v>
      </c>
      <c r="V183" s="6">
        <f t="shared" si="22"/>
        <v>-7373.3333333320916</v>
      </c>
      <c r="W183" s="9">
        <f t="shared" si="23"/>
        <v>-37.456988810310953</v>
      </c>
    </row>
    <row r="184" spans="1:23" x14ac:dyDescent="0.3">
      <c r="A184" t="s">
        <v>15</v>
      </c>
      <c r="B184" s="1">
        <v>0.67694444444444446</v>
      </c>
      <c r="C184">
        <v>38.275166666666998</v>
      </c>
      <c r="D184">
        <v>-96.430166666667006</v>
      </c>
      <c r="E184">
        <v>74321</v>
      </c>
      <c r="F184">
        <v>145</v>
      </c>
      <c r="G184">
        <v>17</v>
      </c>
      <c r="H184" t="s">
        <v>64</v>
      </c>
      <c r="I184">
        <v>7.5</v>
      </c>
      <c r="J184">
        <v>34.700000000000003</v>
      </c>
      <c r="K184">
        <v>39.1</v>
      </c>
      <c r="L184">
        <v>7.5</v>
      </c>
      <c r="M184">
        <v>-30.8</v>
      </c>
      <c r="N184">
        <v>101928</v>
      </c>
      <c r="O184" t="s">
        <v>205</v>
      </c>
      <c r="P184" s="6">
        <f t="shared" si="16"/>
        <v>5507.9999999999973</v>
      </c>
      <c r="Q184" s="7">
        <f t="shared" si="17"/>
        <v>6.3749999999999973E-2</v>
      </c>
      <c r="R184" s="8">
        <f t="shared" si="18"/>
        <v>108.52799212543935</v>
      </c>
      <c r="S184" s="8">
        <f t="shared" si="19"/>
        <v>67.428441507535467</v>
      </c>
      <c r="T184" s="8">
        <f t="shared" si="20"/>
        <v>22653.316264325775</v>
      </c>
      <c r="U184" s="8">
        <f t="shared" si="21"/>
        <v>31068.032187271394</v>
      </c>
      <c r="V184" s="6">
        <f t="shared" si="22"/>
        <v>-6957.7777777768406</v>
      </c>
      <c r="W184" s="9">
        <f t="shared" si="23"/>
        <v>-35.34594091774791</v>
      </c>
    </row>
    <row r="185" spans="1:23" x14ac:dyDescent="0.3">
      <c r="A185" t="s">
        <v>15</v>
      </c>
      <c r="B185" s="1">
        <v>0.6772569444444444</v>
      </c>
      <c r="C185">
        <v>38.272666666667</v>
      </c>
      <c r="D185">
        <v>-96.425833333333003</v>
      </c>
      <c r="E185">
        <v>71446</v>
      </c>
      <c r="F185">
        <v>136</v>
      </c>
      <c r="G185">
        <v>36</v>
      </c>
      <c r="H185" t="s">
        <v>64</v>
      </c>
      <c r="I185">
        <v>7.5</v>
      </c>
      <c r="J185">
        <v>34.4</v>
      </c>
      <c r="K185">
        <v>44.6</v>
      </c>
      <c r="L185">
        <v>8.1</v>
      </c>
      <c r="M185">
        <v>-33.5</v>
      </c>
      <c r="N185">
        <v>101928</v>
      </c>
      <c r="O185" t="s">
        <v>206</v>
      </c>
      <c r="P185" s="6">
        <f t="shared" si="16"/>
        <v>5534.9999999999927</v>
      </c>
      <c r="Q185" s="7">
        <f t="shared" si="17"/>
        <v>6.4062499999999911E-2</v>
      </c>
      <c r="R185" s="8">
        <f t="shared" si="18"/>
        <v>108.94088390444158</v>
      </c>
      <c r="S185" s="8">
        <f t="shared" si="19"/>
        <v>67.684971169829552</v>
      </c>
      <c r="T185" s="8">
        <f t="shared" si="20"/>
        <v>21777.005608388197</v>
      </c>
      <c r="U185" s="8">
        <f t="shared" si="21"/>
        <v>31068.032187271394</v>
      </c>
      <c r="V185" s="6">
        <f t="shared" si="22"/>
        <v>-6388.8888888899655</v>
      </c>
      <c r="W185" s="9">
        <f t="shared" si="23"/>
        <v>-32.4559502199157</v>
      </c>
    </row>
    <row r="186" spans="1:23" x14ac:dyDescent="0.3">
      <c r="A186" t="s">
        <v>15</v>
      </c>
      <c r="B186" s="1">
        <v>0.67756944444444445</v>
      </c>
      <c r="C186">
        <v>38.271500000000003</v>
      </c>
      <c r="D186">
        <v>-96.422666666666998</v>
      </c>
      <c r="E186">
        <v>68778</v>
      </c>
      <c r="F186">
        <v>141</v>
      </c>
      <c r="G186">
        <v>18</v>
      </c>
      <c r="H186" t="s">
        <v>64</v>
      </c>
      <c r="I186">
        <v>7.5</v>
      </c>
      <c r="J186">
        <v>33.9</v>
      </c>
      <c r="K186">
        <v>50.3</v>
      </c>
      <c r="L186">
        <v>8.6</v>
      </c>
      <c r="M186">
        <v>-35.799999999999997</v>
      </c>
      <c r="N186">
        <v>101928</v>
      </c>
      <c r="O186" t="s">
        <v>207</v>
      </c>
      <c r="P186" s="6">
        <f t="shared" si="16"/>
        <v>5561.9999999999964</v>
      </c>
      <c r="Q186" s="7">
        <f t="shared" si="17"/>
        <v>6.437499999999996E-2</v>
      </c>
      <c r="R186" s="8">
        <f t="shared" si="18"/>
        <v>109.23266296331964</v>
      </c>
      <c r="S186" s="8">
        <f t="shared" si="19"/>
        <v>67.866253499110485</v>
      </c>
      <c r="T186" s="8">
        <f t="shared" si="20"/>
        <v>20963.789319678126</v>
      </c>
      <c r="U186" s="8">
        <f t="shared" si="21"/>
        <v>31068.032187271394</v>
      </c>
      <c r="V186" s="6">
        <f t="shared" si="22"/>
        <v>-5928.8888888880902</v>
      </c>
      <c r="W186" s="9">
        <f t="shared" si="23"/>
        <v>-30.119121804072634</v>
      </c>
    </row>
    <row r="187" spans="1:23" x14ac:dyDescent="0.3">
      <c r="A187" t="s">
        <v>15</v>
      </c>
      <c r="B187" s="1">
        <v>0.6778819444444445</v>
      </c>
      <c r="C187">
        <v>38.269333333333002</v>
      </c>
      <c r="D187">
        <v>-96.42</v>
      </c>
      <c r="E187">
        <v>66244</v>
      </c>
      <c r="F187">
        <v>129</v>
      </c>
      <c r="G187">
        <v>30</v>
      </c>
      <c r="H187" t="s">
        <v>64</v>
      </c>
      <c r="I187">
        <v>7.5</v>
      </c>
      <c r="J187">
        <v>33.4</v>
      </c>
      <c r="K187">
        <v>56.5</v>
      </c>
      <c r="L187">
        <v>9.1</v>
      </c>
      <c r="M187">
        <v>-38.1</v>
      </c>
      <c r="N187">
        <v>101928</v>
      </c>
      <c r="O187" t="s">
        <v>208</v>
      </c>
      <c r="P187" s="6">
        <f t="shared" si="16"/>
        <v>5589.0000000000009</v>
      </c>
      <c r="Q187" s="7">
        <f t="shared" si="17"/>
        <v>6.4687500000000009E-2</v>
      </c>
      <c r="R187" s="8">
        <f t="shared" si="18"/>
        <v>109.49695261361002</v>
      </c>
      <c r="S187" s="8">
        <f t="shared" si="19"/>
        <v>68.030456658835902</v>
      </c>
      <c r="T187" s="8">
        <f t="shared" si="20"/>
        <v>20191.416727627406</v>
      </c>
      <c r="U187" s="8">
        <f t="shared" si="21"/>
        <v>31068.032187271394</v>
      </c>
      <c r="V187" s="6">
        <f t="shared" si="22"/>
        <v>-5631.1111111101627</v>
      </c>
      <c r="W187" s="9">
        <f t="shared" si="23"/>
        <v>-28.606392298169972</v>
      </c>
    </row>
    <row r="188" spans="1:23" x14ac:dyDescent="0.3">
      <c r="A188" t="s">
        <v>15</v>
      </c>
      <c r="B188" s="1">
        <v>0.67819444444444443</v>
      </c>
      <c r="C188">
        <v>38.268000000000001</v>
      </c>
      <c r="D188">
        <v>-96.416666666666998</v>
      </c>
      <c r="E188">
        <v>63870</v>
      </c>
      <c r="F188">
        <v>72</v>
      </c>
      <c r="G188">
        <v>32</v>
      </c>
      <c r="H188" t="s">
        <v>64</v>
      </c>
      <c r="I188">
        <v>7.5</v>
      </c>
      <c r="J188">
        <v>32.9</v>
      </c>
      <c r="K188">
        <v>63</v>
      </c>
      <c r="L188">
        <v>9.9</v>
      </c>
      <c r="M188">
        <v>-41.3</v>
      </c>
      <c r="N188">
        <v>101928</v>
      </c>
      <c r="O188" t="s">
        <v>209</v>
      </c>
      <c r="P188" s="6">
        <f t="shared" si="16"/>
        <v>5615.9999999999955</v>
      </c>
      <c r="Q188" s="7">
        <f t="shared" si="17"/>
        <v>6.4999999999999947E-2</v>
      </c>
      <c r="R188" s="8">
        <f t="shared" si="18"/>
        <v>109.80602878250748</v>
      </c>
      <c r="S188" s="8">
        <f t="shared" si="19"/>
        <v>68.2224856825719</v>
      </c>
      <c r="T188" s="8">
        <f t="shared" si="20"/>
        <v>19467.812728602777</v>
      </c>
      <c r="U188" s="8">
        <f t="shared" si="21"/>
        <v>31068.032187271394</v>
      </c>
      <c r="V188" s="6">
        <f t="shared" si="22"/>
        <v>-5275.5555555566225</v>
      </c>
      <c r="W188" s="9">
        <f t="shared" si="23"/>
        <v>-26.800148112028683</v>
      </c>
    </row>
    <row r="189" spans="1:23" x14ac:dyDescent="0.3">
      <c r="A189" t="s">
        <v>15</v>
      </c>
      <c r="B189" s="1">
        <v>0.67850694444444448</v>
      </c>
      <c r="C189">
        <v>38.267499999999998</v>
      </c>
      <c r="D189">
        <v>-96.413666666666998</v>
      </c>
      <c r="E189">
        <v>61704</v>
      </c>
      <c r="F189">
        <v>132</v>
      </c>
      <c r="G189">
        <v>17</v>
      </c>
      <c r="H189" t="s">
        <v>64</v>
      </c>
      <c r="I189">
        <v>7.5</v>
      </c>
      <c r="J189">
        <v>32.299999999999997</v>
      </c>
      <c r="K189">
        <v>69.8</v>
      </c>
      <c r="L189">
        <v>10.4</v>
      </c>
      <c r="M189">
        <v>-43.7</v>
      </c>
      <c r="N189">
        <v>101928</v>
      </c>
      <c r="O189" t="s">
        <v>210</v>
      </c>
      <c r="P189" s="6">
        <f t="shared" si="16"/>
        <v>5643</v>
      </c>
      <c r="Q189" s="7">
        <f t="shared" si="17"/>
        <v>6.5312499999999996E-2</v>
      </c>
      <c r="R189" s="8">
        <f t="shared" si="18"/>
        <v>110.07318085807144</v>
      </c>
      <c r="S189" s="8">
        <f t="shared" si="19"/>
        <v>68.388467267119779</v>
      </c>
      <c r="T189" s="8">
        <f t="shared" si="20"/>
        <v>18807.60790051207</v>
      </c>
      <c r="U189" s="8">
        <f t="shared" si="21"/>
        <v>31068.032187271394</v>
      </c>
      <c r="V189" s="6">
        <f t="shared" si="22"/>
        <v>-4813.3333333325227</v>
      </c>
      <c r="W189" s="9">
        <f t="shared" si="23"/>
        <v>-24.452030670022161</v>
      </c>
    </row>
    <row r="190" spans="1:23" x14ac:dyDescent="0.3">
      <c r="A190" t="s">
        <v>15</v>
      </c>
      <c r="B190" s="1">
        <v>0.67881944444444453</v>
      </c>
      <c r="C190">
        <v>38.265166666667</v>
      </c>
      <c r="D190">
        <v>-96.408500000000004</v>
      </c>
      <c r="E190">
        <v>59692</v>
      </c>
      <c r="F190">
        <v>99</v>
      </c>
      <c r="G190">
        <v>43</v>
      </c>
      <c r="H190" t="s">
        <v>64</v>
      </c>
      <c r="I190">
        <v>7.5</v>
      </c>
      <c r="J190">
        <v>31.6</v>
      </c>
      <c r="K190">
        <v>76.900000000000006</v>
      </c>
      <c r="L190">
        <v>10.8</v>
      </c>
      <c r="M190">
        <v>-45</v>
      </c>
      <c r="N190">
        <v>101928</v>
      </c>
      <c r="O190" t="s">
        <v>211</v>
      </c>
      <c r="P190" s="6">
        <f t="shared" si="16"/>
        <v>5670.0000000000036</v>
      </c>
      <c r="Q190" s="7">
        <f t="shared" si="17"/>
        <v>6.5625000000000044E-2</v>
      </c>
      <c r="R190" s="8">
        <f t="shared" si="18"/>
        <v>110.55677191076879</v>
      </c>
      <c r="S190" s="8">
        <f t="shared" si="19"/>
        <v>68.688922388160648</v>
      </c>
      <c r="T190" s="8">
        <f t="shared" si="20"/>
        <v>18194.342843208971</v>
      </c>
      <c r="U190" s="8">
        <f t="shared" si="21"/>
        <v>31068.032187271394</v>
      </c>
      <c r="V190" s="6">
        <f t="shared" si="22"/>
        <v>-4471.1111111105083</v>
      </c>
      <c r="W190" s="9">
        <f t="shared" si="23"/>
        <v>-22.713520640852373</v>
      </c>
    </row>
    <row r="191" spans="1:23" x14ac:dyDescent="0.3">
      <c r="A191" t="s">
        <v>15</v>
      </c>
      <c r="B191" s="1">
        <v>0.67913194444444447</v>
      </c>
      <c r="C191">
        <v>38.263500000000001</v>
      </c>
      <c r="D191">
        <v>-96.404666666666998</v>
      </c>
      <c r="E191">
        <v>57793</v>
      </c>
      <c r="F191">
        <v>159</v>
      </c>
      <c r="G191">
        <v>15</v>
      </c>
      <c r="H191" t="s">
        <v>64</v>
      </c>
      <c r="I191">
        <v>7.5</v>
      </c>
      <c r="J191">
        <v>30.9</v>
      </c>
      <c r="K191">
        <v>84.2</v>
      </c>
      <c r="L191">
        <v>10.8</v>
      </c>
      <c r="M191">
        <v>-45</v>
      </c>
      <c r="N191">
        <v>101928</v>
      </c>
      <c r="O191" t="s">
        <v>212</v>
      </c>
      <c r="P191" s="6">
        <f t="shared" si="16"/>
        <v>5696.9999999999982</v>
      </c>
      <c r="Q191" s="7">
        <f t="shared" si="17"/>
        <v>6.5937499999999982E-2</v>
      </c>
      <c r="R191" s="8">
        <f t="shared" si="18"/>
        <v>110.91475303187539</v>
      </c>
      <c r="S191" s="8">
        <f t="shared" si="19"/>
        <v>68.91133605870418</v>
      </c>
      <c r="T191" s="8">
        <f t="shared" si="20"/>
        <v>17615.520604730551</v>
      </c>
      <c r="U191" s="8">
        <f t="shared" si="21"/>
        <v>31068.032187271394</v>
      </c>
      <c r="V191" s="6">
        <f t="shared" si="22"/>
        <v>-4220.0000000008531</v>
      </c>
      <c r="W191" s="9">
        <f t="shared" si="23"/>
        <v>-21.437860684390255</v>
      </c>
    </row>
    <row r="192" spans="1:23" x14ac:dyDescent="0.3">
      <c r="A192" t="s">
        <v>15</v>
      </c>
      <c r="B192" s="1">
        <v>0.67944444444444441</v>
      </c>
      <c r="C192">
        <v>38.261000000000003</v>
      </c>
      <c r="D192">
        <v>-96.401833333333002</v>
      </c>
      <c r="E192">
        <v>55917</v>
      </c>
      <c r="F192">
        <v>145</v>
      </c>
      <c r="G192">
        <v>34</v>
      </c>
      <c r="H192" t="s">
        <v>64</v>
      </c>
      <c r="I192">
        <v>7.5</v>
      </c>
      <c r="J192">
        <v>30.1</v>
      </c>
      <c r="K192">
        <v>92.2</v>
      </c>
      <c r="L192">
        <v>10.8</v>
      </c>
      <c r="M192">
        <v>-45</v>
      </c>
      <c r="N192">
        <v>101928</v>
      </c>
      <c r="O192" t="s">
        <v>213</v>
      </c>
      <c r="P192" s="6">
        <f t="shared" si="16"/>
        <v>5723.9999999999927</v>
      </c>
      <c r="Q192" s="7">
        <f t="shared" si="17"/>
        <v>6.624999999999992E-2</v>
      </c>
      <c r="R192" s="8">
        <f t="shared" si="18"/>
        <v>111.20018393813994</v>
      </c>
      <c r="S192" s="8">
        <f t="shared" si="19"/>
        <v>69.088674280766341</v>
      </c>
      <c r="T192" s="8">
        <f t="shared" si="20"/>
        <v>17043.708851499632</v>
      </c>
      <c r="U192" s="8">
        <f t="shared" si="21"/>
        <v>31068.032187271394</v>
      </c>
      <c r="V192" s="6">
        <f t="shared" si="22"/>
        <v>-4168.8888888897318</v>
      </c>
      <c r="W192" s="9">
        <f t="shared" si="23"/>
        <v>-21.178213082630922</v>
      </c>
    </row>
    <row r="193" spans="1:23" x14ac:dyDescent="0.3">
      <c r="A193" t="s">
        <v>15</v>
      </c>
      <c r="B193" s="1">
        <v>0.67975694444444434</v>
      </c>
      <c r="C193">
        <v>38.258000000000003</v>
      </c>
      <c r="D193">
        <v>-96.395499999999998</v>
      </c>
      <c r="E193">
        <v>54217</v>
      </c>
      <c r="F193">
        <v>101</v>
      </c>
      <c r="G193">
        <v>52</v>
      </c>
      <c r="H193" t="s">
        <v>64</v>
      </c>
      <c r="I193">
        <v>7.5</v>
      </c>
      <c r="J193">
        <v>29.2</v>
      </c>
      <c r="K193">
        <v>100</v>
      </c>
      <c r="L193">
        <v>10.8</v>
      </c>
      <c r="M193">
        <v>-45</v>
      </c>
      <c r="N193">
        <v>101928</v>
      </c>
      <c r="O193" t="s">
        <v>214</v>
      </c>
      <c r="P193" s="6">
        <f t="shared" si="16"/>
        <v>5750.9999999999873</v>
      </c>
      <c r="Q193" s="7">
        <f t="shared" si="17"/>
        <v>6.6562499999999858E-2</v>
      </c>
      <c r="R193" s="8">
        <f t="shared" si="18"/>
        <v>111.79661857601329</v>
      </c>
      <c r="S193" s="8">
        <f t="shared" si="19"/>
        <v>69.459239121277051</v>
      </c>
      <c r="T193" s="8">
        <f t="shared" si="20"/>
        <v>16525.542550597416</v>
      </c>
      <c r="U193" s="8">
        <f t="shared" si="21"/>
        <v>31068.032187271394</v>
      </c>
      <c r="V193" s="6">
        <f t="shared" si="22"/>
        <v>-3777.7777777785413</v>
      </c>
      <c r="W193" s="9">
        <f t="shared" si="23"/>
        <v>-19.19134447786384</v>
      </c>
    </row>
    <row r="194" spans="1:23" x14ac:dyDescent="0.3">
      <c r="A194" t="s">
        <v>15</v>
      </c>
      <c r="B194" s="1">
        <v>0.68006944444444439</v>
      </c>
      <c r="C194">
        <v>38.257333333333001</v>
      </c>
      <c r="D194">
        <v>-96.385833333332997</v>
      </c>
      <c r="E194">
        <v>52584</v>
      </c>
      <c r="F194">
        <v>106</v>
      </c>
      <c r="G194">
        <v>59</v>
      </c>
      <c r="H194" t="s">
        <v>64</v>
      </c>
      <c r="I194">
        <v>7.5</v>
      </c>
      <c r="J194">
        <v>28.5</v>
      </c>
      <c r="K194">
        <v>108</v>
      </c>
      <c r="L194">
        <v>10.8</v>
      </c>
      <c r="M194">
        <v>-45</v>
      </c>
      <c r="N194">
        <v>101928</v>
      </c>
      <c r="O194" t="s">
        <v>215</v>
      </c>
      <c r="P194" s="6">
        <f t="shared" ref="P194:P249" si="24">(B194-B$2) *86400</f>
        <v>5777.9999999999918</v>
      </c>
      <c r="Q194" s="7">
        <f t="shared" ref="Q194:Q249" si="25">(B194-B$2)</f>
        <v>6.6874999999999907E-2</v>
      </c>
      <c r="R194" s="8">
        <f t="shared" ref="R194:R249" si="26">ACOS(COS(RADIANS(90-C$2)) *COS(RADIANS(90-C194)) +SIN(RADIANS(90-C$2)) *SIN(RADIANS(90-C194)) *COS(RADIANS(D$2-D194))) *6371</f>
        <v>112.64224263650382</v>
      </c>
      <c r="S194" s="8">
        <f t="shared" ref="S194:S257" si="27">R194 * 0.6213</f>
        <v>69.984625350059815</v>
      </c>
      <c r="T194" s="8">
        <f t="shared" ref="T194:T249" si="28">E194 / 3.2808</f>
        <v>16027.79809802487</v>
      </c>
      <c r="U194" s="8">
        <f t="shared" ref="U194:U249" si="29">N194 / 3.2808</f>
        <v>31068.032187271394</v>
      </c>
      <c r="V194" s="6">
        <f t="shared" ref="V194:V249" si="30">IF(E194&gt;E193,(E194-E$2) / (P194/60),(E194-E193) / ((P194-P193)/60))</f>
        <v>-3628.888888888278</v>
      </c>
      <c r="W194" s="9">
        <f t="shared" ref="W194:W257" si="31">V194 / 3.2808 / 60</f>
        <v>-18.434979724905908</v>
      </c>
    </row>
    <row r="195" spans="1:23" x14ac:dyDescent="0.3">
      <c r="A195" t="s">
        <v>15</v>
      </c>
      <c r="B195" s="1">
        <v>0.68038194444444444</v>
      </c>
      <c r="C195">
        <v>38.256</v>
      </c>
      <c r="D195">
        <v>-96.375666666667001</v>
      </c>
      <c r="E195">
        <v>50938</v>
      </c>
      <c r="F195">
        <v>101</v>
      </c>
      <c r="G195">
        <v>74</v>
      </c>
      <c r="H195" t="s">
        <v>64</v>
      </c>
      <c r="I195">
        <v>7.5</v>
      </c>
      <c r="J195">
        <v>27.6</v>
      </c>
      <c r="K195">
        <v>116.8</v>
      </c>
      <c r="L195">
        <v>10.8</v>
      </c>
      <c r="M195">
        <v>-45</v>
      </c>
      <c r="N195">
        <v>101928</v>
      </c>
      <c r="O195" t="s">
        <v>216</v>
      </c>
      <c r="P195" s="6">
        <f t="shared" si="24"/>
        <v>5804.9999999999964</v>
      </c>
      <c r="Q195" s="7">
        <f t="shared" si="25"/>
        <v>6.7187499999999956E-2</v>
      </c>
      <c r="R195" s="8">
        <f t="shared" si="26"/>
        <v>113.54213756451267</v>
      </c>
      <c r="S195" s="8">
        <f t="shared" si="27"/>
        <v>70.543730068831721</v>
      </c>
      <c r="T195" s="8">
        <f t="shared" si="28"/>
        <v>15526.091197268957</v>
      </c>
      <c r="U195" s="8">
        <f t="shared" si="29"/>
        <v>31068.032187271394</v>
      </c>
      <c r="V195" s="6">
        <f t="shared" si="30"/>
        <v>-3657.7777777771616</v>
      </c>
      <c r="W195" s="9">
        <f t="shared" si="31"/>
        <v>-18.581737065030691</v>
      </c>
    </row>
    <row r="196" spans="1:23" x14ac:dyDescent="0.3">
      <c r="A196" t="s">
        <v>15</v>
      </c>
      <c r="B196" s="1">
        <v>0.68069444444444438</v>
      </c>
      <c r="C196">
        <v>38.253999999999998</v>
      </c>
      <c r="D196">
        <v>-96.364999999999995</v>
      </c>
      <c r="E196">
        <v>49298</v>
      </c>
      <c r="F196">
        <v>105</v>
      </c>
      <c r="G196">
        <v>88</v>
      </c>
      <c r="H196" t="s">
        <v>64</v>
      </c>
      <c r="I196">
        <v>7.5</v>
      </c>
      <c r="J196">
        <v>26.7</v>
      </c>
      <c r="K196">
        <v>126.4</v>
      </c>
      <c r="L196">
        <v>10.9</v>
      </c>
      <c r="M196">
        <v>-45</v>
      </c>
      <c r="N196">
        <v>101928</v>
      </c>
      <c r="O196" t="s">
        <v>217</v>
      </c>
      <c r="P196" s="6">
        <f t="shared" si="24"/>
        <v>5831.9999999999909</v>
      </c>
      <c r="Q196" s="7">
        <f t="shared" si="25"/>
        <v>6.7499999999999893E-2</v>
      </c>
      <c r="R196" s="8">
        <f t="shared" si="26"/>
        <v>114.49635159638352</v>
      </c>
      <c r="S196" s="8">
        <f t="shared" si="27"/>
        <v>71.136583246833069</v>
      </c>
      <c r="T196" s="8">
        <f t="shared" si="28"/>
        <v>15026.213118751522</v>
      </c>
      <c r="U196" s="8">
        <f t="shared" si="29"/>
        <v>31068.032187271394</v>
      </c>
      <c r="V196" s="6">
        <f t="shared" si="30"/>
        <v>-3644.444444445181</v>
      </c>
      <c r="W196" s="9">
        <f t="shared" si="31"/>
        <v>-18.514002908056877</v>
      </c>
    </row>
    <row r="197" spans="1:23" x14ac:dyDescent="0.3">
      <c r="A197" t="s">
        <v>15</v>
      </c>
      <c r="B197" s="1">
        <v>0.68100694444444443</v>
      </c>
      <c r="C197">
        <v>38.252333333332999</v>
      </c>
      <c r="D197">
        <v>-96.351500000000001</v>
      </c>
      <c r="E197">
        <v>47703</v>
      </c>
      <c r="F197">
        <v>95</v>
      </c>
      <c r="G197">
        <v>88</v>
      </c>
      <c r="H197" t="s">
        <v>64</v>
      </c>
      <c r="I197">
        <v>7.5</v>
      </c>
      <c r="J197">
        <v>25.7</v>
      </c>
      <c r="K197">
        <v>136.30000000000001</v>
      </c>
      <c r="L197">
        <v>10.9</v>
      </c>
      <c r="M197">
        <v>-45</v>
      </c>
      <c r="N197">
        <v>101928</v>
      </c>
      <c r="O197" t="s">
        <v>218</v>
      </c>
      <c r="P197" s="6">
        <f t="shared" si="24"/>
        <v>5858.9999999999955</v>
      </c>
      <c r="Q197" s="7">
        <f t="shared" si="25"/>
        <v>6.7812499999999942E-2</v>
      </c>
      <c r="R197" s="8">
        <f t="shared" si="26"/>
        <v>115.68962960825391</v>
      </c>
      <c r="S197" s="8">
        <f t="shared" si="27"/>
        <v>71.877966875608152</v>
      </c>
      <c r="T197" s="8">
        <f t="shared" si="28"/>
        <v>14540.051207022676</v>
      </c>
      <c r="U197" s="8">
        <f t="shared" si="29"/>
        <v>31068.032187271394</v>
      </c>
      <c r="V197" s="6">
        <f t="shared" si="30"/>
        <v>-3544.4444444438477</v>
      </c>
      <c r="W197" s="9">
        <f t="shared" si="31"/>
        <v>-18.005996730694992</v>
      </c>
    </row>
    <row r="198" spans="1:23" x14ac:dyDescent="0.3">
      <c r="A198" t="s">
        <v>15</v>
      </c>
      <c r="B198" s="1">
        <v>0.68131944444444448</v>
      </c>
      <c r="C198">
        <v>38.252333333332999</v>
      </c>
      <c r="D198">
        <v>-96.338499999999996</v>
      </c>
      <c r="E198">
        <v>46224</v>
      </c>
      <c r="F198">
        <v>84</v>
      </c>
      <c r="G198">
        <v>69</v>
      </c>
      <c r="H198" t="s">
        <v>64</v>
      </c>
      <c r="I198">
        <v>7.5</v>
      </c>
      <c r="J198">
        <v>24.8</v>
      </c>
      <c r="K198">
        <v>146.1</v>
      </c>
      <c r="L198">
        <v>10.8</v>
      </c>
      <c r="M198">
        <v>-45</v>
      </c>
      <c r="N198">
        <v>101928</v>
      </c>
      <c r="O198" t="s">
        <v>219</v>
      </c>
      <c r="P198" s="6">
        <f t="shared" si="24"/>
        <v>5885.9999999999991</v>
      </c>
      <c r="Q198" s="7">
        <f t="shared" si="25"/>
        <v>6.8124999999999991E-2</v>
      </c>
      <c r="R198" s="8">
        <f t="shared" si="26"/>
        <v>116.81194303023874</v>
      </c>
      <c r="S198" s="8">
        <f t="shared" si="27"/>
        <v>72.575260204687325</v>
      </c>
      <c r="T198" s="8">
        <f t="shared" si="28"/>
        <v>14089.246525237746</v>
      </c>
      <c r="U198" s="8">
        <f t="shared" si="29"/>
        <v>31068.032187271394</v>
      </c>
      <c r="V198" s="6">
        <f t="shared" si="30"/>
        <v>-3286.666666666224</v>
      </c>
      <c r="W198" s="9">
        <f t="shared" si="31"/>
        <v>-16.696469695735917</v>
      </c>
    </row>
    <row r="199" spans="1:23" x14ac:dyDescent="0.3">
      <c r="A199" t="s">
        <v>15</v>
      </c>
      <c r="B199" s="1">
        <v>0.68163194444444442</v>
      </c>
      <c r="C199">
        <v>38.250999999999998</v>
      </c>
      <c r="D199">
        <v>-96.326333333332997</v>
      </c>
      <c r="E199">
        <v>44860</v>
      </c>
      <c r="F199">
        <v>98</v>
      </c>
      <c r="G199">
        <v>80</v>
      </c>
      <c r="H199" t="s">
        <v>64</v>
      </c>
      <c r="I199">
        <v>7.5</v>
      </c>
      <c r="J199">
        <v>23.7</v>
      </c>
      <c r="K199">
        <v>155.9</v>
      </c>
      <c r="L199">
        <v>10.9</v>
      </c>
      <c r="M199">
        <v>-45</v>
      </c>
      <c r="N199">
        <v>101928</v>
      </c>
      <c r="O199" t="s">
        <v>220</v>
      </c>
      <c r="P199" s="6">
        <f t="shared" si="24"/>
        <v>5912.9999999999936</v>
      </c>
      <c r="Q199" s="7">
        <f t="shared" si="25"/>
        <v>6.8437499999999929E-2</v>
      </c>
      <c r="R199" s="8">
        <f t="shared" si="26"/>
        <v>117.88457791836152</v>
      </c>
      <c r="S199" s="8">
        <f t="shared" si="27"/>
        <v>73.241688260678004</v>
      </c>
      <c r="T199" s="8">
        <f t="shared" si="28"/>
        <v>13673.494269690318</v>
      </c>
      <c r="U199" s="8">
        <f t="shared" si="29"/>
        <v>31068.032187271394</v>
      </c>
      <c r="V199" s="6">
        <f t="shared" si="30"/>
        <v>-3031.1111111117239</v>
      </c>
      <c r="W199" s="9">
        <f t="shared" si="31"/>
        <v>-15.39823168694487</v>
      </c>
    </row>
    <row r="200" spans="1:23" x14ac:dyDescent="0.3">
      <c r="A200" t="s">
        <v>15</v>
      </c>
      <c r="B200" s="1">
        <v>0.68194444444444446</v>
      </c>
      <c r="C200">
        <v>38.249000000000002</v>
      </c>
      <c r="D200">
        <v>-96.313000000000002</v>
      </c>
      <c r="E200">
        <v>43552</v>
      </c>
      <c r="F200">
        <v>109</v>
      </c>
      <c r="G200">
        <v>76</v>
      </c>
      <c r="H200" t="s">
        <v>99</v>
      </c>
      <c r="I200">
        <v>7.5</v>
      </c>
      <c r="J200">
        <v>22.7</v>
      </c>
      <c r="K200">
        <v>166</v>
      </c>
      <c r="L200">
        <v>10.9</v>
      </c>
      <c r="M200">
        <v>-45</v>
      </c>
      <c r="N200">
        <v>101928</v>
      </c>
      <c r="O200" t="s">
        <v>221</v>
      </c>
      <c r="P200" s="6">
        <f t="shared" si="24"/>
        <v>5939.9999999999982</v>
      </c>
      <c r="Q200" s="7">
        <f t="shared" si="25"/>
        <v>6.8749999999999978E-2</v>
      </c>
      <c r="R200" s="8">
        <f t="shared" si="26"/>
        <v>119.069059264765</v>
      </c>
      <c r="S200" s="8">
        <f t="shared" si="27"/>
        <v>73.977606521198496</v>
      </c>
      <c r="T200" s="8">
        <f t="shared" si="28"/>
        <v>13274.811021702024</v>
      </c>
      <c r="U200" s="8">
        <f t="shared" si="29"/>
        <v>31068.032187271394</v>
      </c>
      <c r="V200" s="6">
        <f t="shared" si="30"/>
        <v>-2906.6666666661772</v>
      </c>
      <c r="W200" s="9">
        <f t="shared" si="31"/>
        <v>-14.766046221786237</v>
      </c>
    </row>
    <row r="201" spans="1:23" x14ac:dyDescent="0.3">
      <c r="A201" t="s">
        <v>15</v>
      </c>
      <c r="B201" s="1">
        <v>0.68225694444444451</v>
      </c>
      <c r="C201">
        <v>38.246499999999997</v>
      </c>
      <c r="D201">
        <v>-96.300333333333</v>
      </c>
      <c r="E201">
        <v>42296</v>
      </c>
      <c r="F201">
        <v>102</v>
      </c>
      <c r="G201">
        <v>80</v>
      </c>
      <c r="H201" t="s">
        <v>64</v>
      </c>
      <c r="I201">
        <v>7.5</v>
      </c>
      <c r="J201">
        <v>21.7</v>
      </c>
      <c r="K201">
        <v>176.2</v>
      </c>
      <c r="L201">
        <v>11</v>
      </c>
      <c r="M201">
        <v>-45</v>
      </c>
      <c r="N201">
        <v>101928</v>
      </c>
      <c r="O201" t="s">
        <v>222</v>
      </c>
      <c r="P201" s="6">
        <f t="shared" si="24"/>
        <v>5967.0000000000027</v>
      </c>
      <c r="Q201" s="7">
        <f t="shared" si="25"/>
        <v>6.9062500000000027E-2</v>
      </c>
      <c r="R201" s="8">
        <f t="shared" si="26"/>
        <v>120.20442285202023</v>
      </c>
      <c r="S201" s="8">
        <f t="shared" si="27"/>
        <v>74.683007917960168</v>
      </c>
      <c r="T201" s="8">
        <f t="shared" si="28"/>
        <v>12891.977566447207</v>
      </c>
      <c r="U201" s="8">
        <f t="shared" si="29"/>
        <v>31068.032187271394</v>
      </c>
      <c r="V201" s="6">
        <f t="shared" si="30"/>
        <v>-2791.1111111106411</v>
      </c>
      <c r="W201" s="9">
        <f t="shared" si="31"/>
        <v>-14.17901686128709</v>
      </c>
    </row>
    <row r="202" spans="1:23" x14ac:dyDescent="0.3">
      <c r="A202" t="s">
        <v>15</v>
      </c>
      <c r="B202" s="1">
        <v>0.68256944444444445</v>
      </c>
      <c r="C202">
        <v>38.244333333333003</v>
      </c>
      <c r="D202">
        <v>-96.288833333333002</v>
      </c>
      <c r="E202">
        <v>41109</v>
      </c>
      <c r="F202">
        <v>100</v>
      </c>
      <c r="G202">
        <v>59</v>
      </c>
      <c r="H202" t="s">
        <v>64</v>
      </c>
      <c r="I202">
        <v>7.5</v>
      </c>
      <c r="J202">
        <v>20.6</v>
      </c>
      <c r="K202">
        <v>186.7</v>
      </c>
      <c r="L202">
        <v>10.9</v>
      </c>
      <c r="M202">
        <v>-45</v>
      </c>
      <c r="N202">
        <v>101928</v>
      </c>
      <c r="O202" t="s">
        <v>223</v>
      </c>
      <c r="P202" s="6">
        <f t="shared" si="24"/>
        <v>5993.9999999999973</v>
      </c>
      <c r="Q202" s="7">
        <f t="shared" si="25"/>
        <v>6.9374999999999964E-2</v>
      </c>
      <c r="R202" s="8">
        <f t="shared" si="26"/>
        <v>121.23360222414155</v>
      </c>
      <c r="S202" s="8">
        <f t="shared" si="27"/>
        <v>75.322437061859134</v>
      </c>
      <c r="T202" s="8">
        <f t="shared" si="28"/>
        <v>12530.175566934893</v>
      </c>
      <c r="U202" s="8">
        <f t="shared" si="29"/>
        <v>31068.032187271394</v>
      </c>
      <c r="V202" s="6">
        <f t="shared" si="30"/>
        <v>-2637.7777777783112</v>
      </c>
      <c r="W202" s="9">
        <f t="shared" si="31"/>
        <v>-13.400074056014342</v>
      </c>
    </row>
    <row r="203" spans="1:23" x14ac:dyDescent="0.3">
      <c r="A203" t="s">
        <v>15</v>
      </c>
      <c r="B203" s="1">
        <v>0.6828819444444445</v>
      </c>
      <c r="C203">
        <v>38.242333333333001</v>
      </c>
      <c r="D203">
        <v>-96.281000000000006</v>
      </c>
      <c r="E203">
        <v>39887</v>
      </c>
      <c r="F203">
        <v>105</v>
      </c>
      <c r="G203">
        <v>36</v>
      </c>
      <c r="H203" t="s">
        <v>99</v>
      </c>
      <c r="I203">
        <v>7.5</v>
      </c>
      <c r="J203">
        <v>19.600000000000001</v>
      </c>
      <c r="K203">
        <v>198</v>
      </c>
      <c r="L203">
        <v>10.9</v>
      </c>
      <c r="M203">
        <v>-45</v>
      </c>
      <c r="N203">
        <v>101928</v>
      </c>
      <c r="O203" t="s">
        <v>224</v>
      </c>
      <c r="P203" s="6">
        <f t="shared" si="24"/>
        <v>6021.0000000000009</v>
      </c>
      <c r="Q203" s="7">
        <f t="shared" si="25"/>
        <v>6.9687500000000013E-2</v>
      </c>
      <c r="R203" s="8">
        <f t="shared" si="26"/>
        <v>121.94358925571495</v>
      </c>
      <c r="S203" s="8">
        <f t="shared" si="27"/>
        <v>75.7635520045757</v>
      </c>
      <c r="T203" s="8">
        <f t="shared" si="28"/>
        <v>12157.705437698121</v>
      </c>
      <c r="U203" s="8">
        <f t="shared" si="29"/>
        <v>31068.032187271394</v>
      </c>
      <c r="V203" s="6">
        <f t="shared" si="30"/>
        <v>-2715.5555555551896</v>
      </c>
      <c r="W203" s="9">
        <f t="shared" si="31"/>
        <v>-13.795189971730419</v>
      </c>
    </row>
    <row r="204" spans="1:23" x14ac:dyDescent="0.3">
      <c r="A204" t="s">
        <v>15</v>
      </c>
      <c r="B204" s="1">
        <v>0.68319444444444455</v>
      </c>
      <c r="C204">
        <v>38.240499999999997</v>
      </c>
      <c r="D204">
        <v>-96.274500000000003</v>
      </c>
      <c r="E204">
        <v>38731</v>
      </c>
      <c r="F204">
        <v>109</v>
      </c>
      <c r="G204">
        <v>50</v>
      </c>
      <c r="H204" t="s">
        <v>103</v>
      </c>
      <c r="I204">
        <v>7.5</v>
      </c>
      <c r="J204">
        <v>18.5</v>
      </c>
      <c r="K204">
        <v>209.7</v>
      </c>
      <c r="L204">
        <v>11</v>
      </c>
      <c r="M204">
        <v>-45</v>
      </c>
      <c r="N204">
        <v>101928</v>
      </c>
      <c r="O204" t="s">
        <v>225</v>
      </c>
      <c r="P204" s="6">
        <f t="shared" si="24"/>
        <v>6048.0000000000055</v>
      </c>
      <c r="Q204" s="7">
        <f t="shared" si="25"/>
        <v>7.0000000000000062E-2</v>
      </c>
      <c r="R204" s="8">
        <f t="shared" si="26"/>
        <v>122.53580230786166</v>
      </c>
      <c r="S204" s="8">
        <f t="shared" si="27"/>
        <v>76.131493973874441</v>
      </c>
      <c r="T204" s="8">
        <f t="shared" si="28"/>
        <v>11805.352353084612</v>
      </c>
      <c r="U204" s="8">
        <f t="shared" si="29"/>
        <v>31068.032187271394</v>
      </c>
      <c r="V204" s="6">
        <f t="shared" si="30"/>
        <v>-2568.8888888884562</v>
      </c>
      <c r="W204" s="9">
        <f t="shared" si="31"/>
        <v>-13.050114244942575</v>
      </c>
    </row>
    <row r="205" spans="1:23" x14ac:dyDescent="0.3">
      <c r="A205" t="s">
        <v>15</v>
      </c>
      <c r="B205" s="1">
        <v>0.68350694444444438</v>
      </c>
      <c r="C205">
        <v>38.238666666667001</v>
      </c>
      <c r="D205">
        <v>-96.268833333333006</v>
      </c>
      <c r="E205">
        <v>37601</v>
      </c>
      <c r="F205">
        <v>107</v>
      </c>
      <c r="G205">
        <v>47</v>
      </c>
      <c r="H205" t="s">
        <v>64</v>
      </c>
      <c r="I205">
        <v>7.5</v>
      </c>
      <c r="J205">
        <v>17.5</v>
      </c>
      <c r="K205">
        <v>221.4</v>
      </c>
      <c r="L205">
        <v>11.1</v>
      </c>
      <c r="M205">
        <v>-45</v>
      </c>
      <c r="N205">
        <v>101928</v>
      </c>
      <c r="O205" t="s">
        <v>226</v>
      </c>
      <c r="P205" s="6">
        <f t="shared" si="24"/>
        <v>6074.99999999999</v>
      </c>
      <c r="Q205" s="7">
        <f t="shared" si="25"/>
        <v>7.0312499999999889E-2</v>
      </c>
      <c r="R205" s="8">
        <f t="shared" si="26"/>
        <v>123.05624094590252</v>
      </c>
      <c r="S205" s="8">
        <f t="shared" si="27"/>
        <v>76.454842499689235</v>
      </c>
      <c r="T205" s="8">
        <f t="shared" si="28"/>
        <v>11460.924164837845</v>
      </c>
      <c r="U205" s="8">
        <f t="shared" si="29"/>
        <v>31068.032187271394</v>
      </c>
      <c r="V205" s="6">
        <f t="shared" si="30"/>
        <v>-2511.1111111125488</v>
      </c>
      <c r="W205" s="9">
        <f t="shared" si="31"/>
        <v>-12.756599564702453</v>
      </c>
    </row>
    <row r="206" spans="1:23" x14ac:dyDescent="0.3">
      <c r="A206" t="s">
        <v>15</v>
      </c>
      <c r="B206" s="1">
        <v>0.68381944444444442</v>
      </c>
      <c r="C206">
        <v>38.237333333332998</v>
      </c>
      <c r="D206">
        <v>-96.263000000000005</v>
      </c>
      <c r="E206">
        <v>36545</v>
      </c>
      <c r="F206">
        <v>100</v>
      </c>
      <c r="G206">
        <v>49</v>
      </c>
      <c r="H206" t="s">
        <v>99</v>
      </c>
      <c r="I206">
        <v>7.5</v>
      </c>
      <c r="J206">
        <v>16.600000000000001</v>
      </c>
      <c r="K206">
        <v>232.8</v>
      </c>
      <c r="L206">
        <v>11.2</v>
      </c>
      <c r="M206">
        <v>-45</v>
      </c>
      <c r="N206">
        <v>101928</v>
      </c>
      <c r="O206" t="s">
        <v>227</v>
      </c>
      <c r="P206" s="6">
        <f t="shared" si="24"/>
        <v>6101.9999999999945</v>
      </c>
      <c r="Q206" s="7">
        <f t="shared" si="25"/>
        <v>7.0624999999999938E-2</v>
      </c>
      <c r="R206" s="8">
        <f t="shared" si="26"/>
        <v>123.58254706651819</v>
      </c>
      <c r="S206" s="8">
        <f t="shared" si="27"/>
        <v>76.781836492427743</v>
      </c>
      <c r="T206" s="8">
        <f t="shared" si="28"/>
        <v>11139.051450865642</v>
      </c>
      <c r="U206" s="8">
        <f t="shared" si="29"/>
        <v>31068.032187271394</v>
      </c>
      <c r="V206" s="6">
        <f t="shared" si="30"/>
        <v>-2346.6666666662713</v>
      </c>
      <c r="W206" s="9">
        <f t="shared" si="31"/>
        <v>-11.921211628598062</v>
      </c>
    </row>
    <row r="207" spans="1:23" x14ac:dyDescent="0.3">
      <c r="A207" t="s">
        <v>15</v>
      </c>
      <c r="B207" s="1">
        <v>0.68413194444444436</v>
      </c>
      <c r="C207">
        <v>38.235666666667001</v>
      </c>
      <c r="D207">
        <v>-96.255666666666997</v>
      </c>
      <c r="E207">
        <v>35422</v>
      </c>
      <c r="F207">
        <v>114</v>
      </c>
      <c r="G207">
        <v>52</v>
      </c>
      <c r="H207" t="s">
        <v>64</v>
      </c>
      <c r="I207">
        <v>7.5</v>
      </c>
      <c r="J207">
        <v>15.7</v>
      </c>
      <c r="K207">
        <v>245.3</v>
      </c>
      <c r="L207">
        <v>11.4</v>
      </c>
      <c r="M207">
        <v>-45</v>
      </c>
      <c r="N207">
        <v>101928</v>
      </c>
      <c r="O207" t="s">
        <v>228</v>
      </c>
      <c r="P207" s="6">
        <f t="shared" si="24"/>
        <v>6128.9999999999891</v>
      </c>
      <c r="Q207" s="7">
        <f t="shared" si="25"/>
        <v>7.0937499999999876E-2</v>
      </c>
      <c r="R207" s="8">
        <f t="shared" si="26"/>
        <v>124.24409452152918</v>
      </c>
      <c r="S207" s="8">
        <f t="shared" si="27"/>
        <v>77.192855926226073</v>
      </c>
      <c r="T207" s="8">
        <f t="shared" si="28"/>
        <v>10796.756888563765</v>
      </c>
      <c r="U207" s="8">
        <f t="shared" si="29"/>
        <v>31068.032187271394</v>
      </c>
      <c r="V207" s="6">
        <f t="shared" si="30"/>
        <v>-2495.55555555606</v>
      </c>
      <c r="W207" s="9">
        <f t="shared" si="31"/>
        <v>-12.677576381553584</v>
      </c>
    </row>
    <row r="208" spans="1:23" x14ac:dyDescent="0.3">
      <c r="A208" t="s">
        <v>15</v>
      </c>
      <c r="B208" s="1">
        <v>0.68444444444444441</v>
      </c>
      <c r="C208">
        <v>38.234166666667001</v>
      </c>
      <c r="D208">
        <v>-96.247500000000002</v>
      </c>
      <c r="E208">
        <v>34342</v>
      </c>
      <c r="F208">
        <v>106</v>
      </c>
      <c r="G208">
        <v>47</v>
      </c>
      <c r="H208" t="s">
        <v>64</v>
      </c>
      <c r="I208">
        <v>7.5</v>
      </c>
      <c r="J208">
        <v>14.7</v>
      </c>
      <c r="K208">
        <v>257.89999999999998</v>
      </c>
      <c r="L208">
        <v>11.9</v>
      </c>
      <c r="M208">
        <v>-44</v>
      </c>
      <c r="N208">
        <v>101928</v>
      </c>
      <c r="O208" t="s">
        <v>229</v>
      </c>
      <c r="P208" s="6">
        <f t="shared" si="24"/>
        <v>6155.9999999999936</v>
      </c>
      <c r="Q208" s="7">
        <f t="shared" si="25"/>
        <v>7.1249999999999925E-2</v>
      </c>
      <c r="R208" s="8">
        <f t="shared" si="26"/>
        <v>124.97469581551103</v>
      </c>
      <c r="S208" s="8">
        <f t="shared" si="27"/>
        <v>77.646778510177</v>
      </c>
      <c r="T208" s="8">
        <f t="shared" si="28"/>
        <v>10467.568885637649</v>
      </c>
      <c r="U208" s="8">
        <f t="shared" si="29"/>
        <v>31068.032187271394</v>
      </c>
      <c r="V208" s="6">
        <f t="shared" si="30"/>
        <v>-2399.9999999995957</v>
      </c>
      <c r="W208" s="9">
        <f t="shared" si="31"/>
        <v>-12.192148256520744</v>
      </c>
    </row>
    <row r="209" spans="1:23" x14ac:dyDescent="0.3">
      <c r="A209" t="s">
        <v>15</v>
      </c>
      <c r="B209" s="1">
        <v>0.68475694444444446</v>
      </c>
      <c r="C209">
        <v>38.232166666666998</v>
      </c>
      <c r="D209">
        <v>-96.240166666666994</v>
      </c>
      <c r="E209">
        <v>33276</v>
      </c>
      <c r="F209">
        <v>102</v>
      </c>
      <c r="G209">
        <v>55</v>
      </c>
      <c r="H209" t="s">
        <v>64</v>
      </c>
      <c r="I209">
        <v>7.5</v>
      </c>
      <c r="J209">
        <v>13.8</v>
      </c>
      <c r="K209">
        <v>271.10000000000002</v>
      </c>
      <c r="L209">
        <v>12.8</v>
      </c>
      <c r="M209">
        <v>-41.9</v>
      </c>
      <c r="N209">
        <v>101928</v>
      </c>
      <c r="O209" t="s">
        <v>230</v>
      </c>
      <c r="P209" s="6">
        <f t="shared" si="24"/>
        <v>6182.9999999999973</v>
      </c>
      <c r="Q209" s="7">
        <f t="shared" si="25"/>
        <v>7.1562499999999973E-2</v>
      </c>
      <c r="R209" s="8">
        <f t="shared" si="26"/>
        <v>125.64221704859207</v>
      </c>
      <c r="S209" s="8">
        <f t="shared" si="27"/>
        <v>78.061509452290252</v>
      </c>
      <c r="T209" s="8">
        <f t="shared" si="28"/>
        <v>10142.648134601317</v>
      </c>
      <c r="U209" s="8">
        <f t="shared" si="29"/>
        <v>31068.032187271394</v>
      </c>
      <c r="V209" s="6">
        <f t="shared" si="30"/>
        <v>-2368.8888888885699</v>
      </c>
      <c r="W209" s="9">
        <f t="shared" si="31"/>
        <v>-12.03410189023292</v>
      </c>
    </row>
    <row r="210" spans="1:23" x14ac:dyDescent="0.3">
      <c r="A210" t="s">
        <v>15</v>
      </c>
      <c r="B210" s="1">
        <v>0.6850694444444444</v>
      </c>
      <c r="C210">
        <v>38.230499999999999</v>
      </c>
      <c r="D210">
        <v>-96.232166666666998</v>
      </c>
      <c r="E210">
        <v>32252</v>
      </c>
      <c r="F210">
        <v>115</v>
      </c>
      <c r="G210">
        <v>47</v>
      </c>
      <c r="H210" t="s">
        <v>64</v>
      </c>
      <c r="I210">
        <v>7.5</v>
      </c>
      <c r="J210">
        <v>12.8</v>
      </c>
      <c r="K210">
        <v>283.89999999999998</v>
      </c>
      <c r="L210">
        <v>14.4</v>
      </c>
      <c r="M210">
        <v>-40.1</v>
      </c>
      <c r="N210">
        <v>101928</v>
      </c>
      <c r="O210" t="s">
        <v>231</v>
      </c>
      <c r="P210" s="6">
        <f t="shared" si="24"/>
        <v>6209.9999999999927</v>
      </c>
      <c r="Q210" s="7">
        <f t="shared" si="25"/>
        <v>7.1874999999999911E-2</v>
      </c>
      <c r="R210" s="8">
        <f t="shared" si="26"/>
        <v>126.36149313542761</v>
      </c>
      <c r="S210" s="8">
        <f t="shared" si="27"/>
        <v>78.508395685041165</v>
      </c>
      <c r="T210" s="8">
        <f t="shared" si="28"/>
        <v>9830.5291392343333</v>
      </c>
      <c r="U210" s="8">
        <f t="shared" si="29"/>
        <v>31068.032187271394</v>
      </c>
      <c r="V210" s="6">
        <f t="shared" si="30"/>
        <v>-2275.555555555939</v>
      </c>
      <c r="W210" s="9">
        <f t="shared" si="31"/>
        <v>-11.559962791371712</v>
      </c>
    </row>
    <row r="211" spans="1:23" x14ac:dyDescent="0.3">
      <c r="A211" t="s">
        <v>15</v>
      </c>
      <c r="B211" s="1">
        <v>0.6856944444444445</v>
      </c>
      <c r="C211">
        <v>38.225166666667</v>
      </c>
      <c r="D211">
        <v>-96.216666666666995</v>
      </c>
      <c r="E211">
        <v>30316</v>
      </c>
      <c r="F211">
        <v>109</v>
      </c>
      <c r="G211">
        <v>48</v>
      </c>
      <c r="H211" t="s">
        <v>99</v>
      </c>
      <c r="I211">
        <v>7.5</v>
      </c>
      <c r="J211">
        <v>11.2</v>
      </c>
      <c r="K211">
        <v>309.7</v>
      </c>
      <c r="L211">
        <v>19.2</v>
      </c>
      <c r="M211">
        <v>-35.799999999999997</v>
      </c>
      <c r="N211">
        <v>101928</v>
      </c>
      <c r="O211" t="s">
        <v>232</v>
      </c>
      <c r="P211" s="6">
        <f t="shared" si="24"/>
        <v>6264.0000000000009</v>
      </c>
      <c r="Q211" s="7">
        <f t="shared" si="25"/>
        <v>7.2500000000000009E-2</v>
      </c>
      <c r="R211" s="8">
        <f t="shared" si="26"/>
        <v>127.79283511412794</v>
      </c>
      <c r="S211" s="8">
        <f t="shared" si="27"/>
        <v>79.397688456407678</v>
      </c>
      <c r="T211" s="8">
        <f t="shared" si="28"/>
        <v>9240.4291636186299</v>
      </c>
      <c r="U211" s="8">
        <f t="shared" si="29"/>
        <v>31068.032187271394</v>
      </c>
      <c r="V211" s="6">
        <f t="shared" si="30"/>
        <v>-2151.1111111107848</v>
      </c>
      <c r="W211" s="9">
        <f t="shared" si="31"/>
        <v>-10.927777326215073</v>
      </c>
    </row>
    <row r="212" spans="1:23" x14ac:dyDescent="0.3">
      <c r="A212" t="s">
        <v>15</v>
      </c>
      <c r="B212" s="1">
        <v>0.68600694444444443</v>
      </c>
      <c r="C212">
        <v>38.222833333333</v>
      </c>
      <c r="D212">
        <v>-96.208833333333004</v>
      </c>
      <c r="E212">
        <v>29392</v>
      </c>
      <c r="F212">
        <v>100</v>
      </c>
      <c r="G212">
        <v>47</v>
      </c>
      <c r="H212" t="s">
        <v>64</v>
      </c>
      <c r="I212">
        <v>7.5</v>
      </c>
      <c r="J212">
        <v>10.6</v>
      </c>
      <c r="K212">
        <v>322.5</v>
      </c>
      <c r="L212">
        <v>22.1</v>
      </c>
      <c r="M212">
        <v>-34.6</v>
      </c>
      <c r="N212">
        <v>101928</v>
      </c>
      <c r="O212" t="s">
        <v>233</v>
      </c>
      <c r="P212" s="6">
        <f t="shared" si="24"/>
        <v>6290.9999999999955</v>
      </c>
      <c r="Q212" s="7">
        <f t="shared" si="25"/>
        <v>7.2812499999999947E-2</v>
      </c>
      <c r="R212" s="8">
        <f t="shared" si="26"/>
        <v>128.51011150276418</v>
      </c>
      <c r="S212" s="8">
        <f t="shared" si="27"/>
        <v>79.843332276667383</v>
      </c>
      <c r="T212" s="8">
        <f t="shared" si="28"/>
        <v>8958.7905388929521</v>
      </c>
      <c r="U212" s="8">
        <f t="shared" si="29"/>
        <v>31068.032187271394</v>
      </c>
      <c r="V212" s="6">
        <f t="shared" si="30"/>
        <v>-2053.3333333337482</v>
      </c>
      <c r="W212" s="9">
        <f t="shared" si="31"/>
        <v>-10.431060175027168</v>
      </c>
    </row>
    <row r="213" spans="1:23" x14ac:dyDescent="0.3">
      <c r="A213" t="s">
        <v>15</v>
      </c>
      <c r="B213" s="1">
        <v>0.68631944444444448</v>
      </c>
      <c r="C213">
        <v>38.221499999999999</v>
      </c>
      <c r="D213">
        <v>-96.201166666667007</v>
      </c>
      <c r="E213">
        <v>28496</v>
      </c>
      <c r="F213">
        <v>111</v>
      </c>
      <c r="G213">
        <v>59</v>
      </c>
      <c r="H213" t="s">
        <v>64</v>
      </c>
      <c r="I213">
        <v>7.5</v>
      </c>
      <c r="J213">
        <v>10.1</v>
      </c>
      <c r="K213">
        <v>335.6</v>
      </c>
      <c r="L213">
        <v>24.6</v>
      </c>
      <c r="M213">
        <v>-32.700000000000003</v>
      </c>
      <c r="N213">
        <v>101928</v>
      </c>
      <c r="O213" t="s">
        <v>234</v>
      </c>
      <c r="P213" s="6">
        <f t="shared" si="24"/>
        <v>6318</v>
      </c>
      <c r="Q213" s="7">
        <f t="shared" si="25"/>
        <v>7.3124999999999996E-2</v>
      </c>
      <c r="R213" s="8">
        <f t="shared" si="26"/>
        <v>129.19504904076157</v>
      </c>
      <c r="S213" s="8">
        <f t="shared" si="27"/>
        <v>80.268883969025168</v>
      </c>
      <c r="T213" s="8">
        <f t="shared" si="28"/>
        <v>8685.6864179468412</v>
      </c>
      <c r="U213" s="8">
        <f t="shared" si="29"/>
        <v>31068.032187271394</v>
      </c>
      <c r="V213" s="6">
        <f t="shared" si="30"/>
        <v>-1991.1111111107757</v>
      </c>
      <c r="W213" s="9">
        <f t="shared" si="31"/>
        <v>-10.11496744244684</v>
      </c>
    </row>
    <row r="214" spans="1:23" x14ac:dyDescent="0.3">
      <c r="A214" t="s">
        <v>15</v>
      </c>
      <c r="B214" s="1">
        <v>0.68663194444444453</v>
      </c>
      <c r="C214">
        <v>38.220666666667</v>
      </c>
      <c r="D214">
        <v>-96.192166666667006</v>
      </c>
      <c r="E214">
        <v>27604</v>
      </c>
      <c r="F214">
        <v>91</v>
      </c>
      <c r="G214">
        <v>47</v>
      </c>
      <c r="H214" t="s">
        <v>99</v>
      </c>
      <c r="I214">
        <v>7.5</v>
      </c>
      <c r="J214">
        <v>9.6</v>
      </c>
      <c r="K214">
        <v>348.7</v>
      </c>
      <c r="L214">
        <v>25.9</v>
      </c>
      <c r="M214">
        <v>-30.5</v>
      </c>
      <c r="N214">
        <v>101928</v>
      </c>
      <c r="O214" t="s">
        <v>235</v>
      </c>
      <c r="P214" s="6">
        <f t="shared" si="24"/>
        <v>6345.0000000000036</v>
      </c>
      <c r="Q214" s="7">
        <f t="shared" si="25"/>
        <v>7.3437500000000044E-2</v>
      </c>
      <c r="R214" s="8">
        <f t="shared" si="26"/>
        <v>129.98586303598577</v>
      </c>
      <c r="S214" s="8">
        <f t="shared" si="27"/>
        <v>80.760216704257957</v>
      </c>
      <c r="T214" s="8">
        <f t="shared" si="28"/>
        <v>8413.8015118263829</v>
      </c>
      <c r="U214" s="8">
        <f t="shared" si="29"/>
        <v>31068.032187271394</v>
      </c>
      <c r="V214" s="6">
        <f t="shared" si="30"/>
        <v>-1982.2222222219552</v>
      </c>
      <c r="W214" s="9">
        <f t="shared" si="31"/>
        <v>-10.0698113377934</v>
      </c>
    </row>
    <row r="215" spans="1:23" x14ac:dyDescent="0.3">
      <c r="A215" t="s">
        <v>15</v>
      </c>
      <c r="B215" s="1">
        <v>0.68694444444444447</v>
      </c>
      <c r="C215">
        <v>38.219333333332997</v>
      </c>
      <c r="D215">
        <v>-96.184166666666997</v>
      </c>
      <c r="E215">
        <v>26709</v>
      </c>
      <c r="F215">
        <v>96</v>
      </c>
      <c r="G215">
        <v>57</v>
      </c>
      <c r="H215" t="s">
        <v>99</v>
      </c>
      <c r="I215">
        <v>7.5</v>
      </c>
      <c r="J215">
        <v>9.1999999999999993</v>
      </c>
      <c r="K215">
        <v>362</v>
      </c>
      <c r="L215">
        <v>25.9</v>
      </c>
      <c r="M215">
        <v>-28.5</v>
      </c>
      <c r="N215">
        <v>101928</v>
      </c>
      <c r="O215" t="s">
        <v>236</v>
      </c>
      <c r="P215" s="6">
        <f t="shared" si="24"/>
        <v>6371.9999999999982</v>
      </c>
      <c r="Q215" s="7">
        <f t="shared" si="25"/>
        <v>7.3749999999999982E-2</v>
      </c>
      <c r="R215" s="8">
        <f t="shared" si="26"/>
        <v>130.69955682460918</v>
      </c>
      <c r="S215" s="8">
        <f t="shared" si="27"/>
        <v>81.203634655129676</v>
      </c>
      <c r="T215" s="8">
        <f t="shared" si="28"/>
        <v>8141.0021945866856</v>
      </c>
      <c r="U215" s="8">
        <f t="shared" si="29"/>
        <v>31068.032187271394</v>
      </c>
      <c r="V215" s="6">
        <f t="shared" si="30"/>
        <v>-1988.8888888892909</v>
      </c>
      <c r="W215" s="9">
        <f t="shared" si="31"/>
        <v>-10.10367841628714</v>
      </c>
    </row>
    <row r="216" spans="1:23" x14ac:dyDescent="0.3">
      <c r="A216" t="s">
        <v>15</v>
      </c>
      <c r="B216" s="1">
        <v>0.68725694444444441</v>
      </c>
      <c r="C216">
        <v>38.219666666667003</v>
      </c>
      <c r="D216">
        <v>-96.176333333333005</v>
      </c>
      <c r="E216">
        <v>25866</v>
      </c>
      <c r="F216">
        <v>92</v>
      </c>
      <c r="G216">
        <v>45</v>
      </c>
      <c r="H216" t="s">
        <v>64</v>
      </c>
      <c r="I216">
        <v>7.5</v>
      </c>
      <c r="J216">
        <v>8.8000000000000007</v>
      </c>
      <c r="K216">
        <v>375.4</v>
      </c>
      <c r="L216">
        <v>30</v>
      </c>
      <c r="M216">
        <v>-26.6</v>
      </c>
      <c r="N216">
        <v>101928</v>
      </c>
      <c r="O216" t="s">
        <v>237</v>
      </c>
      <c r="P216" s="6">
        <f t="shared" si="24"/>
        <v>6398.9999999999927</v>
      </c>
      <c r="Q216" s="7">
        <f t="shared" si="25"/>
        <v>7.406249999999992E-2</v>
      </c>
      <c r="R216" s="8">
        <f t="shared" si="26"/>
        <v>131.36873589641129</v>
      </c>
      <c r="S216" s="8">
        <f t="shared" si="27"/>
        <v>81.619395612440329</v>
      </c>
      <c r="T216" s="8">
        <f t="shared" si="28"/>
        <v>7884.0526700804676</v>
      </c>
      <c r="U216" s="8">
        <f t="shared" si="29"/>
        <v>31068.032187271394</v>
      </c>
      <c r="V216" s="6">
        <f t="shared" si="30"/>
        <v>-1873.3333333337121</v>
      </c>
      <c r="W216" s="9">
        <f t="shared" si="31"/>
        <v>-9.5166490557877754</v>
      </c>
    </row>
    <row r="217" spans="1:23" x14ac:dyDescent="0.3">
      <c r="A217" t="s">
        <v>15</v>
      </c>
      <c r="B217" s="1">
        <v>0.68788194444444439</v>
      </c>
      <c r="C217">
        <v>38.220666666667</v>
      </c>
      <c r="D217">
        <v>-96.159666666666993</v>
      </c>
      <c r="E217">
        <v>24116</v>
      </c>
      <c r="F217">
        <v>86</v>
      </c>
      <c r="G217">
        <v>56</v>
      </c>
      <c r="H217" t="s">
        <v>64</v>
      </c>
      <c r="I217">
        <v>7.5</v>
      </c>
      <c r="J217">
        <v>8.1999999999999993</v>
      </c>
      <c r="K217">
        <v>404</v>
      </c>
      <c r="L217">
        <v>37.200000000000003</v>
      </c>
      <c r="M217">
        <v>-22</v>
      </c>
      <c r="N217">
        <v>101928</v>
      </c>
      <c r="O217" t="s">
        <v>238</v>
      </c>
      <c r="P217" s="6">
        <f t="shared" si="24"/>
        <v>6452.9999999999918</v>
      </c>
      <c r="Q217" s="7">
        <f t="shared" si="25"/>
        <v>7.4687499999999907E-2</v>
      </c>
      <c r="R217" s="8">
        <f t="shared" si="26"/>
        <v>132.78784896579464</v>
      </c>
      <c r="S217" s="8">
        <f t="shared" si="27"/>
        <v>82.501090562448198</v>
      </c>
      <c r="T217" s="8">
        <f t="shared" si="28"/>
        <v>7350.6461838575951</v>
      </c>
      <c r="U217" s="8">
        <f t="shared" si="29"/>
        <v>31068.032187271394</v>
      </c>
      <c r="V217" s="6">
        <f t="shared" si="30"/>
        <v>-1944.4444444444773</v>
      </c>
      <c r="W217" s="9">
        <f t="shared" si="31"/>
        <v>-9.877897893016323</v>
      </c>
    </row>
    <row r="218" spans="1:23" x14ac:dyDescent="0.3">
      <c r="A218" t="s">
        <v>15</v>
      </c>
      <c r="B218" s="1">
        <v>0.68850694444444438</v>
      </c>
      <c r="C218">
        <v>38.223999999999997</v>
      </c>
      <c r="D218">
        <v>-96.143166666667</v>
      </c>
      <c r="E218">
        <v>22622</v>
      </c>
      <c r="F218">
        <v>82</v>
      </c>
      <c r="G218">
        <v>51</v>
      </c>
      <c r="H218" t="s">
        <v>64</v>
      </c>
      <c r="I218">
        <v>7.5</v>
      </c>
      <c r="J218">
        <v>7.8</v>
      </c>
      <c r="K218">
        <v>429.9</v>
      </c>
      <c r="L218">
        <v>46.5</v>
      </c>
      <c r="M218">
        <v>-19.399999999999999</v>
      </c>
      <c r="N218">
        <v>101928</v>
      </c>
      <c r="O218" t="s">
        <v>239</v>
      </c>
      <c r="P218" s="6">
        <f t="shared" si="24"/>
        <v>6506.9999999999909</v>
      </c>
      <c r="Q218" s="7">
        <f t="shared" si="25"/>
        <v>7.5312499999999893E-2</v>
      </c>
      <c r="R218" s="8">
        <f t="shared" si="26"/>
        <v>134.15278916979028</v>
      </c>
      <c r="S218" s="8">
        <f t="shared" si="27"/>
        <v>83.349127911190692</v>
      </c>
      <c r="T218" s="8">
        <f t="shared" si="28"/>
        <v>6895.2694464764691</v>
      </c>
      <c r="U218" s="8">
        <f t="shared" si="29"/>
        <v>31068.032187271394</v>
      </c>
      <c r="V218" s="6">
        <f t="shared" si="30"/>
        <v>-1660.000000000028</v>
      </c>
      <c r="W218" s="9">
        <f t="shared" si="31"/>
        <v>-8.4329025440950787</v>
      </c>
    </row>
    <row r="219" spans="1:23" x14ac:dyDescent="0.3">
      <c r="A219" t="s">
        <v>15</v>
      </c>
      <c r="B219" s="1">
        <v>0.68881944444444443</v>
      </c>
      <c r="C219">
        <v>38.225833333333</v>
      </c>
      <c r="D219">
        <v>-96.134500000000003</v>
      </c>
      <c r="E219">
        <v>21886</v>
      </c>
      <c r="F219">
        <v>81</v>
      </c>
      <c r="G219">
        <v>60</v>
      </c>
      <c r="H219" t="s">
        <v>64</v>
      </c>
      <c r="I219">
        <v>7.5</v>
      </c>
      <c r="J219">
        <v>7.7</v>
      </c>
      <c r="K219">
        <v>443.5</v>
      </c>
      <c r="L219">
        <v>52.9</v>
      </c>
      <c r="M219">
        <v>-18.100000000000001</v>
      </c>
      <c r="N219">
        <v>101928</v>
      </c>
      <c r="O219" t="s">
        <v>240</v>
      </c>
      <c r="P219" s="6">
        <f t="shared" si="24"/>
        <v>6533.9999999999955</v>
      </c>
      <c r="Q219" s="7">
        <f t="shared" si="25"/>
        <v>7.5624999999999942E-2</v>
      </c>
      <c r="R219" s="8">
        <f t="shared" si="26"/>
        <v>134.86929815329142</v>
      </c>
      <c r="S219" s="8">
        <f t="shared" si="27"/>
        <v>83.794294942639951</v>
      </c>
      <c r="T219" s="8">
        <f t="shared" si="28"/>
        <v>6670.9339185564495</v>
      </c>
      <c r="U219" s="8">
        <f t="shared" si="29"/>
        <v>31068.032187271394</v>
      </c>
      <c r="V219" s="6">
        <f t="shared" si="30"/>
        <v>-1635.5555555552801</v>
      </c>
      <c r="W219" s="9">
        <f t="shared" si="31"/>
        <v>-8.3087232562956181</v>
      </c>
    </row>
    <row r="220" spans="1:23" x14ac:dyDescent="0.3">
      <c r="A220" t="s">
        <v>15</v>
      </c>
      <c r="B220" s="1">
        <v>0.68913194444444448</v>
      </c>
      <c r="C220">
        <v>38.227166666667003</v>
      </c>
      <c r="D220">
        <v>-96.126666666667006</v>
      </c>
      <c r="E220">
        <v>21073</v>
      </c>
      <c r="F220">
        <v>73</v>
      </c>
      <c r="G220">
        <v>48</v>
      </c>
      <c r="H220" t="s">
        <v>99</v>
      </c>
      <c r="I220">
        <v>7.5</v>
      </c>
      <c r="J220">
        <v>7.6</v>
      </c>
      <c r="K220">
        <v>458.3</v>
      </c>
      <c r="L220">
        <v>58.5</v>
      </c>
      <c r="M220">
        <v>-16.8</v>
      </c>
      <c r="N220">
        <v>101928</v>
      </c>
      <c r="O220" t="s">
        <v>241</v>
      </c>
      <c r="P220" s="6">
        <f t="shared" si="24"/>
        <v>6560.9999999999991</v>
      </c>
      <c r="Q220" s="7">
        <f t="shared" si="25"/>
        <v>7.5937499999999991E-2</v>
      </c>
      <c r="R220" s="8">
        <f t="shared" si="26"/>
        <v>135.52296324699557</v>
      </c>
      <c r="S220" s="8">
        <f t="shared" si="27"/>
        <v>84.200417065358351</v>
      </c>
      <c r="T220" s="8">
        <f t="shared" si="28"/>
        <v>6423.1285052426238</v>
      </c>
      <c r="U220" s="8">
        <f t="shared" si="29"/>
        <v>31068.032187271394</v>
      </c>
      <c r="V220" s="6">
        <f t="shared" si="30"/>
        <v>-1806.6666666664232</v>
      </c>
      <c r="W220" s="9">
        <f t="shared" si="31"/>
        <v>-9.1779782708812032</v>
      </c>
    </row>
    <row r="221" spans="1:23" x14ac:dyDescent="0.3">
      <c r="A221" t="s">
        <v>15</v>
      </c>
      <c r="B221" s="1">
        <v>0.68944444444444442</v>
      </c>
      <c r="C221">
        <v>38.228333333332998</v>
      </c>
      <c r="D221">
        <v>-96.118166666666994</v>
      </c>
      <c r="E221">
        <v>20230</v>
      </c>
      <c r="F221">
        <v>88</v>
      </c>
      <c r="G221">
        <v>57</v>
      </c>
      <c r="H221" t="s">
        <v>64</v>
      </c>
      <c r="I221">
        <v>7.5</v>
      </c>
      <c r="J221">
        <v>7.5</v>
      </c>
      <c r="K221">
        <v>474.4</v>
      </c>
      <c r="L221">
        <v>63.2</v>
      </c>
      <c r="M221">
        <v>-15.7</v>
      </c>
      <c r="N221">
        <v>101928</v>
      </c>
      <c r="O221" t="s">
        <v>242</v>
      </c>
      <c r="P221" s="6">
        <f t="shared" si="24"/>
        <v>6587.9999999999936</v>
      </c>
      <c r="Q221" s="7">
        <f t="shared" si="25"/>
        <v>7.6249999999999929E-2</v>
      </c>
      <c r="R221" s="8">
        <f t="shared" si="26"/>
        <v>136.23740894930472</v>
      </c>
      <c r="S221" s="8">
        <f t="shared" si="27"/>
        <v>84.644302180203013</v>
      </c>
      <c r="T221" s="8">
        <f t="shared" si="28"/>
        <v>6166.1789807364057</v>
      </c>
      <c r="U221" s="8">
        <f t="shared" si="29"/>
        <v>31068.032187271394</v>
      </c>
      <c r="V221" s="6">
        <f t="shared" si="30"/>
        <v>-1873.3333333337121</v>
      </c>
      <c r="W221" s="9">
        <f t="shared" si="31"/>
        <v>-9.5166490557877754</v>
      </c>
    </row>
    <row r="222" spans="1:23" x14ac:dyDescent="0.3">
      <c r="A222" t="s">
        <v>15</v>
      </c>
      <c r="B222" s="1">
        <v>0.68975694444444446</v>
      </c>
      <c r="C222">
        <v>38.229166666666998</v>
      </c>
      <c r="D222">
        <v>-96.109833333333</v>
      </c>
      <c r="E222">
        <v>19367</v>
      </c>
      <c r="F222">
        <v>88</v>
      </c>
      <c r="G222">
        <v>49</v>
      </c>
      <c r="H222" t="s">
        <v>64</v>
      </c>
      <c r="I222">
        <v>7.5</v>
      </c>
      <c r="J222">
        <v>7.5</v>
      </c>
      <c r="K222">
        <v>490.9</v>
      </c>
      <c r="L222">
        <v>68</v>
      </c>
      <c r="M222">
        <v>-14.5</v>
      </c>
      <c r="N222">
        <v>101928</v>
      </c>
      <c r="O222" t="s">
        <v>243</v>
      </c>
      <c r="P222" s="6">
        <f t="shared" si="24"/>
        <v>6614.9999999999982</v>
      </c>
      <c r="Q222" s="7">
        <f t="shared" si="25"/>
        <v>7.6562499999999978E-2</v>
      </c>
      <c r="R222" s="8">
        <f t="shared" si="26"/>
        <v>136.94334455970352</v>
      </c>
      <c r="S222" s="8">
        <f t="shared" si="27"/>
        <v>85.082899974943786</v>
      </c>
      <c r="T222" s="8">
        <f t="shared" si="28"/>
        <v>5903.1333821019261</v>
      </c>
      <c r="U222" s="8">
        <f t="shared" si="29"/>
        <v>31068.032187271394</v>
      </c>
      <c r="V222" s="6">
        <f t="shared" si="30"/>
        <v>-1917.7777777774547</v>
      </c>
      <c r="W222" s="9">
        <f t="shared" si="31"/>
        <v>-9.7424295790531517</v>
      </c>
    </row>
    <row r="223" spans="1:23" x14ac:dyDescent="0.3">
      <c r="A223" t="s">
        <v>15</v>
      </c>
      <c r="B223" s="1">
        <v>0.69006944444444451</v>
      </c>
      <c r="C223">
        <v>38.229833333332998</v>
      </c>
      <c r="D223">
        <v>-96.101833333333005</v>
      </c>
      <c r="E223">
        <v>18539</v>
      </c>
      <c r="F223">
        <v>81</v>
      </c>
      <c r="G223">
        <v>44</v>
      </c>
      <c r="H223" t="s">
        <v>64</v>
      </c>
      <c r="I223">
        <v>7.5</v>
      </c>
      <c r="J223">
        <v>7.5</v>
      </c>
      <c r="K223">
        <v>507.2</v>
      </c>
      <c r="L223">
        <v>72</v>
      </c>
      <c r="M223">
        <v>-13.4</v>
      </c>
      <c r="N223">
        <v>101928</v>
      </c>
      <c r="O223" t="s">
        <v>244</v>
      </c>
      <c r="P223" s="6">
        <f t="shared" si="24"/>
        <v>6642.0000000000027</v>
      </c>
      <c r="Q223" s="7">
        <f t="shared" si="25"/>
        <v>7.6875000000000027E-2</v>
      </c>
      <c r="R223" s="8">
        <f t="shared" si="26"/>
        <v>137.62347562791956</v>
      </c>
      <c r="S223" s="8">
        <f t="shared" si="27"/>
        <v>85.505465407626417</v>
      </c>
      <c r="T223" s="8">
        <f t="shared" si="28"/>
        <v>5650.7559131919043</v>
      </c>
      <c r="U223" s="8">
        <f t="shared" si="29"/>
        <v>31068.032187271394</v>
      </c>
      <c r="V223" s="6">
        <f t="shared" si="30"/>
        <v>-1839.9999999996901</v>
      </c>
      <c r="W223" s="9">
        <f t="shared" si="31"/>
        <v>-9.3473136633325726</v>
      </c>
    </row>
    <row r="224" spans="1:23" x14ac:dyDescent="0.3">
      <c r="A224" t="s">
        <v>15</v>
      </c>
      <c r="B224" s="1">
        <v>0.69038194444444445</v>
      </c>
      <c r="C224">
        <v>38.230833333333003</v>
      </c>
      <c r="D224">
        <v>-96.095166666666998</v>
      </c>
      <c r="E224">
        <v>17723</v>
      </c>
      <c r="F224">
        <v>80</v>
      </c>
      <c r="G224">
        <v>45</v>
      </c>
      <c r="H224" t="s">
        <v>64</v>
      </c>
      <c r="I224">
        <v>7.5</v>
      </c>
      <c r="J224">
        <v>7.5</v>
      </c>
      <c r="K224">
        <v>523.79999999999995</v>
      </c>
      <c r="L224">
        <v>77.400000000000006</v>
      </c>
      <c r="M224">
        <v>-12</v>
      </c>
      <c r="N224">
        <v>101928</v>
      </c>
      <c r="O224" t="s">
        <v>245</v>
      </c>
      <c r="P224" s="6">
        <f t="shared" si="24"/>
        <v>6668.9999999999973</v>
      </c>
      <c r="Q224" s="7">
        <f t="shared" si="25"/>
        <v>7.7187499999999964E-2</v>
      </c>
      <c r="R224" s="8">
        <f t="shared" si="26"/>
        <v>138.18318390372258</v>
      </c>
      <c r="S224" s="8">
        <f t="shared" si="27"/>
        <v>85.853212159382835</v>
      </c>
      <c r="T224" s="8">
        <f t="shared" si="28"/>
        <v>5402.0360887588395</v>
      </c>
      <c r="U224" s="8">
        <f t="shared" si="29"/>
        <v>31068.032187271394</v>
      </c>
      <c r="V224" s="6">
        <f t="shared" si="30"/>
        <v>-1813.3333333337</v>
      </c>
      <c r="W224" s="9">
        <f t="shared" si="31"/>
        <v>-9.2118453493746433</v>
      </c>
    </row>
    <row r="225" spans="1:23" x14ac:dyDescent="0.3">
      <c r="A225" t="s">
        <v>15</v>
      </c>
      <c r="B225" s="1">
        <v>0.6906944444444445</v>
      </c>
      <c r="C225">
        <v>38.232333333333003</v>
      </c>
      <c r="D225">
        <v>-96.089166666666998</v>
      </c>
      <c r="E225">
        <v>16932</v>
      </c>
      <c r="F225">
        <v>76</v>
      </c>
      <c r="G225">
        <v>34</v>
      </c>
      <c r="H225" t="s">
        <v>64</v>
      </c>
      <c r="I225">
        <v>7.5</v>
      </c>
      <c r="J225">
        <v>7.5</v>
      </c>
      <c r="K225">
        <v>540.5</v>
      </c>
      <c r="L225">
        <v>81.7</v>
      </c>
      <c r="M225">
        <v>-10.8</v>
      </c>
      <c r="N225">
        <v>101928</v>
      </c>
      <c r="O225" t="s">
        <v>246</v>
      </c>
      <c r="P225" s="6">
        <f t="shared" si="24"/>
        <v>6696.0000000000009</v>
      </c>
      <c r="Q225" s="7">
        <f t="shared" si="25"/>
        <v>7.7500000000000013E-2</v>
      </c>
      <c r="R225" s="8">
        <f t="shared" si="26"/>
        <v>138.67749257844525</v>
      </c>
      <c r="S225" s="8">
        <f t="shared" si="27"/>
        <v>86.160326138988026</v>
      </c>
      <c r="T225" s="8">
        <f t="shared" si="28"/>
        <v>5160.9363569861007</v>
      </c>
      <c r="U225" s="8">
        <f t="shared" si="29"/>
        <v>31068.032187271394</v>
      </c>
      <c r="V225" s="6">
        <f t="shared" si="30"/>
        <v>-1757.7777777775409</v>
      </c>
      <c r="W225" s="9">
        <f t="shared" si="31"/>
        <v>-8.9296196952854014</v>
      </c>
    </row>
    <row r="226" spans="1:23" x14ac:dyDescent="0.3">
      <c r="A226" t="s">
        <v>15</v>
      </c>
      <c r="B226" s="1">
        <v>0.69100694444444455</v>
      </c>
      <c r="C226">
        <v>38.234000000000002</v>
      </c>
      <c r="D226">
        <v>-96.084333333333007</v>
      </c>
      <c r="E226">
        <v>16160</v>
      </c>
      <c r="F226">
        <v>64</v>
      </c>
      <c r="G226">
        <v>28</v>
      </c>
      <c r="H226" t="s">
        <v>64</v>
      </c>
      <c r="I226">
        <v>7.5</v>
      </c>
      <c r="J226">
        <v>7.6</v>
      </c>
      <c r="K226">
        <v>557.6</v>
      </c>
      <c r="L226">
        <v>85.1</v>
      </c>
      <c r="M226">
        <v>-9.6999999999999993</v>
      </c>
      <c r="N226">
        <v>101928</v>
      </c>
      <c r="O226" t="s">
        <v>247</v>
      </c>
      <c r="P226" s="6">
        <f t="shared" si="24"/>
        <v>6723.0000000000055</v>
      </c>
      <c r="Q226" s="7">
        <f t="shared" si="25"/>
        <v>7.7812500000000062E-2</v>
      </c>
      <c r="R226" s="8">
        <f t="shared" si="26"/>
        <v>139.06869133363492</v>
      </c>
      <c r="S226" s="8">
        <f t="shared" si="27"/>
        <v>86.403377925587364</v>
      </c>
      <c r="T226" s="8">
        <f t="shared" si="28"/>
        <v>4925.6278956352107</v>
      </c>
      <c r="U226" s="8">
        <f t="shared" si="29"/>
        <v>31068.032187271394</v>
      </c>
      <c r="V226" s="6">
        <f t="shared" si="30"/>
        <v>-1715.5555555552667</v>
      </c>
      <c r="W226" s="9">
        <f t="shared" si="31"/>
        <v>-8.7151281981796451</v>
      </c>
    </row>
    <row r="227" spans="1:23" x14ac:dyDescent="0.3">
      <c r="A227" t="s">
        <v>15</v>
      </c>
      <c r="B227" s="1">
        <v>0.69131944444444438</v>
      </c>
      <c r="C227">
        <v>38.236499999999999</v>
      </c>
      <c r="D227">
        <v>-96.079333333332997</v>
      </c>
      <c r="E227">
        <v>15387</v>
      </c>
      <c r="F227">
        <v>54</v>
      </c>
      <c r="G227">
        <v>38</v>
      </c>
      <c r="H227" t="s">
        <v>99</v>
      </c>
      <c r="I227">
        <v>7.5</v>
      </c>
      <c r="J227">
        <v>7.6</v>
      </c>
      <c r="K227">
        <v>574.9</v>
      </c>
      <c r="L227">
        <v>87.4</v>
      </c>
      <c r="M227">
        <v>-8.5</v>
      </c>
      <c r="N227">
        <v>101928</v>
      </c>
      <c r="O227" t="s">
        <v>248</v>
      </c>
      <c r="P227" s="6">
        <f t="shared" si="24"/>
        <v>6749.99999999999</v>
      </c>
      <c r="Q227" s="7">
        <f t="shared" si="25"/>
        <v>7.8124999999999889E-2</v>
      </c>
      <c r="R227" s="8">
        <f t="shared" si="26"/>
        <v>139.46167456150519</v>
      </c>
      <c r="S227" s="8">
        <f t="shared" si="27"/>
        <v>86.647538405063173</v>
      </c>
      <c r="T227" s="8">
        <f t="shared" si="28"/>
        <v>4690.0146305779072</v>
      </c>
      <c r="U227" s="8">
        <f t="shared" si="29"/>
        <v>31068.032187271394</v>
      </c>
      <c r="V227" s="6">
        <f t="shared" si="30"/>
        <v>-1717.7777777787614</v>
      </c>
      <c r="W227" s="9">
        <f t="shared" si="31"/>
        <v>-8.7264172243495555</v>
      </c>
    </row>
    <row r="228" spans="1:23" x14ac:dyDescent="0.3">
      <c r="A228" t="s">
        <v>15</v>
      </c>
      <c r="B228" s="1">
        <v>0.69163194444444442</v>
      </c>
      <c r="C228">
        <v>38.238999999999997</v>
      </c>
      <c r="D228">
        <v>-96.075999999999993</v>
      </c>
      <c r="E228">
        <v>14633</v>
      </c>
      <c r="F228">
        <v>41</v>
      </c>
      <c r="G228">
        <v>25</v>
      </c>
      <c r="H228" t="s">
        <v>99</v>
      </c>
      <c r="I228">
        <v>7.5</v>
      </c>
      <c r="J228">
        <v>7.8</v>
      </c>
      <c r="K228">
        <v>591.9</v>
      </c>
      <c r="L228">
        <v>89.5</v>
      </c>
      <c r="M228">
        <v>-7.2</v>
      </c>
      <c r="N228">
        <v>101928</v>
      </c>
      <c r="O228" t="s">
        <v>249</v>
      </c>
      <c r="P228" s="6">
        <f t="shared" si="24"/>
        <v>6776.9999999999945</v>
      </c>
      <c r="Q228" s="7">
        <f t="shared" si="25"/>
        <v>7.8437499999999938E-2</v>
      </c>
      <c r="R228" s="8">
        <f t="shared" si="26"/>
        <v>139.71126933169313</v>
      </c>
      <c r="S228" s="8">
        <f t="shared" si="27"/>
        <v>86.802611635780934</v>
      </c>
      <c r="T228" s="8">
        <f t="shared" si="28"/>
        <v>4460.1926359424524</v>
      </c>
      <c r="U228" s="8">
        <f t="shared" si="29"/>
        <v>31068.032187271394</v>
      </c>
      <c r="V228" s="6">
        <f t="shared" si="30"/>
        <v>-1675.5555555552735</v>
      </c>
      <c r="W228" s="9">
        <f t="shared" si="31"/>
        <v>-8.5119257272376316</v>
      </c>
    </row>
    <row r="229" spans="1:23" x14ac:dyDescent="0.3">
      <c r="A229" t="s">
        <v>15</v>
      </c>
      <c r="B229" s="1">
        <v>0.69194444444444436</v>
      </c>
      <c r="C229">
        <v>38.242166666667003</v>
      </c>
      <c r="D229">
        <v>-96.073999999999998</v>
      </c>
      <c r="E229">
        <v>13916</v>
      </c>
      <c r="F229">
        <v>22</v>
      </c>
      <c r="G229">
        <v>36</v>
      </c>
      <c r="H229" t="s">
        <v>64</v>
      </c>
      <c r="I229">
        <v>7.5</v>
      </c>
      <c r="J229">
        <v>7.9</v>
      </c>
      <c r="K229">
        <v>608.6</v>
      </c>
      <c r="L229">
        <v>90.9</v>
      </c>
      <c r="M229">
        <v>-5.9</v>
      </c>
      <c r="N229">
        <v>101928</v>
      </c>
      <c r="O229" t="s">
        <v>250</v>
      </c>
      <c r="P229" s="6">
        <f t="shared" si="24"/>
        <v>6803.9999999999891</v>
      </c>
      <c r="Q229" s="7">
        <f t="shared" si="25"/>
        <v>7.8749999999999876E-2</v>
      </c>
      <c r="R229" s="8">
        <f t="shared" si="26"/>
        <v>139.83612918206572</v>
      </c>
      <c r="S229" s="8">
        <f t="shared" si="27"/>
        <v>86.88018706081742</v>
      </c>
      <c r="T229" s="8">
        <f t="shared" si="28"/>
        <v>4241.6483784442817</v>
      </c>
      <c r="U229" s="8">
        <f t="shared" si="29"/>
        <v>31068.032187271394</v>
      </c>
      <c r="V229" s="6">
        <f t="shared" si="30"/>
        <v>-1593.3333333336554</v>
      </c>
      <c r="W229" s="9">
        <f t="shared" si="31"/>
        <v>-8.0942317591931605</v>
      </c>
    </row>
    <row r="230" spans="1:23" x14ac:dyDescent="0.3">
      <c r="A230" t="s">
        <v>15</v>
      </c>
      <c r="B230" s="1">
        <v>0.69225694444444441</v>
      </c>
      <c r="C230">
        <v>38.245333333333001</v>
      </c>
      <c r="D230">
        <v>-96.070666666666995</v>
      </c>
      <c r="E230">
        <v>13206</v>
      </c>
      <c r="F230">
        <v>47</v>
      </c>
      <c r="G230">
        <v>35</v>
      </c>
      <c r="H230" t="s">
        <v>64</v>
      </c>
      <c r="I230">
        <v>7.5</v>
      </c>
      <c r="J230">
        <v>8.1</v>
      </c>
      <c r="K230">
        <v>625.4</v>
      </c>
      <c r="L230">
        <v>92.1</v>
      </c>
      <c r="M230">
        <v>-4.2</v>
      </c>
      <c r="N230">
        <v>101928</v>
      </c>
      <c r="O230" t="s">
        <v>251</v>
      </c>
      <c r="P230" s="6">
        <f t="shared" si="24"/>
        <v>6830.9999999999936</v>
      </c>
      <c r="Q230" s="7">
        <f t="shared" si="25"/>
        <v>7.9062499999999925E-2</v>
      </c>
      <c r="R230" s="8">
        <f t="shared" si="26"/>
        <v>140.07737260394182</v>
      </c>
      <c r="S230" s="8">
        <f t="shared" si="27"/>
        <v>87.030071598829053</v>
      </c>
      <c r="T230" s="8">
        <f t="shared" si="28"/>
        <v>4025.2377468910022</v>
      </c>
      <c r="U230" s="8">
        <f t="shared" si="29"/>
        <v>31068.032187271394</v>
      </c>
      <c r="V230" s="6">
        <f t="shared" si="30"/>
        <v>-1577.777777777512</v>
      </c>
      <c r="W230" s="9">
        <f t="shared" si="31"/>
        <v>-8.0152085760460459</v>
      </c>
    </row>
    <row r="231" spans="1:23" x14ac:dyDescent="0.3">
      <c r="A231" t="s">
        <v>15</v>
      </c>
      <c r="B231" s="1">
        <v>0.69256944444444446</v>
      </c>
      <c r="C231">
        <v>38.248333333333001</v>
      </c>
      <c r="D231">
        <v>-96.066999999999993</v>
      </c>
      <c r="E231">
        <v>12528</v>
      </c>
      <c r="F231">
        <v>55</v>
      </c>
      <c r="G231">
        <v>39</v>
      </c>
      <c r="H231" t="s">
        <v>64</v>
      </c>
      <c r="I231">
        <v>7.5</v>
      </c>
      <c r="J231">
        <v>8.3000000000000007</v>
      </c>
      <c r="K231">
        <v>641.9</v>
      </c>
      <c r="L231">
        <v>91</v>
      </c>
      <c r="M231">
        <v>-2.6</v>
      </c>
      <c r="N231">
        <v>101928</v>
      </c>
      <c r="O231" t="s">
        <v>252</v>
      </c>
      <c r="P231" s="6">
        <f t="shared" si="24"/>
        <v>6857.9999999999973</v>
      </c>
      <c r="Q231" s="7">
        <f t="shared" si="25"/>
        <v>7.9374999999999973E-2</v>
      </c>
      <c r="R231" s="8">
        <f t="shared" si="26"/>
        <v>140.35093451972938</v>
      </c>
      <c r="S231" s="8">
        <f t="shared" si="27"/>
        <v>87.200035617107858</v>
      </c>
      <c r="T231" s="8">
        <f t="shared" si="28"/>
        <v>3818.5808339429404</v>
      </c>
      <c r="U231" s="8">
        <f t="shared" si="29"/>
        <v>31068.032187271394</v>
      </c>
      <c r="V231" s="6">
        <f t="shared" si="30"/>
        <v>-1506.6666666664637</v>
      </c>
      <c r="W231" s="9">
        <f t="shared" si="31"/>
        <v>-7.6539597388160594</v>
      </c>
    </row>
    <row r="232" spans="1:23" x14ac:dyDescent="0.3">
      <c r="A232" t="s">
        <v>15</v>
      </c>
      <c r="B232" s="1">
        <v>0.6928819444444444</v>
      </c>
      <c r="C232">
        <v>38.251833333333003</v>
      </c>
      <c r="D232">
        <v>-96.063166666667001</v>
      </c>
      <c r="E232">
        <v>11805</v>
      </c>
      <c r="F232">
        <v>38</v>
      </c>
      <c r="G232">
        <v>42</v>
      </c>
      <c r="H232" t="s">
        <v>64</v>
      </c>
      <c r="I232">
        <v>7.5</v>
      </c>
      <c r="J232">
        <v>8.6</v>
      </c>
      <c r="K232">
        <v>659.9</v>
      </c>
      <c r="L232">
        <v>86.3</v>
      </c>
      <c r="M232">
        <v>-1.2</v>
      </c>
      <c r="N232">
        <v>101928</v>
      </c>
      <c r="O232" t="s">
        <v>253</v>
      </c>
      <c r="P232" s="6">
        <f t="shared" si="24"/>
        <v>6884.9999999999927</v>
      </c>
      <c r="Q232" s="7">
        <f t="shared" si="25"/>
        <v>7.9687499999999911E-2</v>
      </c>
      <c r="R232" s="8">
        <f t="shared" si="26"/>
        <v>140.63280908620808</v>
      </c>
      <c r="S232" s="8">
        <f t="shared" si="27"/>
        <v>87.375164285261079</v>
      </c>
      <c r="T232" s="8">
        <f t="shared" si="28"/>
        <v>3598.2077542062912</v>
      </c>
      <c r="U232" s="8">
        <f t="shared" si="29"/>
        <v>31068.032187271394</v>
      </c>
      <c r="V232" s="6">
        <f t="shared" si="30"/>
        <v>-1606.6666666669373</v>
      </c>
      <c r="W232" s="9">
        <f t="shared" si="31"/>
        <v>-8.1619659161735818</v>
      </c>
    </row>
    <row r="233" spans="1:23" x14ac:dyDescent="0.3">
      <c r="A233" t="s">
        <v>15</v>
      </c>
      <c r="B233" s="1">
        <v>0.69319444444444445</v>
      </c>
      <c r="C233">
        <v>38.255666666666997</v>
      </c>
      <c r="D233">
        <v>-96.059166666666997</v>
      </c>
      <c r="E233">
        <v>11080</v>
      </c>
      <c r="F233">
        <v>32</v>
      </c>
      <c r="G233">
        <v>42</v>
      </c>
      <c r="H233" t="s">
        <v>64</v>
      </c>
      <c r="I233">
        <v>7.5</v>
      </c>
      <c r="J233">
        <v>8.9</v>
      </c>
      <c r="K233">
        <v>678.2</v>
      </c>
      <c r="L233">
        <v>82.8</v>
      </c>
      <c r="M233">
        <v>0.6</v>
      </c>
      <c r="N233">
        <v>101928</v>
      </c>
      <c r="O233" t="s">
        <v>254</v>
      </c>
      <c r="P233" s="6">
        <f t="shared" si="24"/>
        <v>6911.9999999999964</v>
      </c>
      <c r="Q233" s="7">
        <f t="shared" si="25"/>
        <v>7.999999999999996E-2</v>
      </c>
      <c r="R233" s="8">
        <f t="shared" si="26"/>
        <v>140.92579721367906</v>
      </c>
      <c r="S233" s="8">
        <f t="shared" si="27"/>
        <v>87.557197808858803</v>
      </c>
      <c r="T233" s="8">
        <f t="shared" si="28"/>
        <v>3377.2250670568151</v>
      </c>
      <c r="U233" s="8">
        <f t="shared" si="29"/>
        <v>31068.032187271394</v>
      </c>
      <c r="V233" s="6">
        <f t="shared" si="30"/>
        <v>-1611.1111111108939</v>
      </c>
      <c r="W233" s="9">
        <f t="shared" si="31"/>
        <v>-8.1845439684979979</v>
      </c>
    </row>
    <row r="234" spans="1:23" x14ac:dyDescent="0.3">
      <c r="A234" t="s">
        <v>15</v>
      </c>
      <c r="B234" s="1">
        <v>0.6935069444444445</v>
      </c>
      <c r="C234">
        <v>38.259333333332997</v>
      </c>
      <c r="D234">
        <v>-96.055166666667006</v>
      </c>
      <c r="E234">
        <v>10307</v>
      </c>
      <c r="F234">
        <v>52</v>
      </c>
      <c r="G234">
        <v>41</v>
      </c>
      <c r="H234" t="s">
        <v>64</v>
      </c>
      <c r="I234">
        <v>7.5</v>
      </c>
      <c r="J234">
        <v>9.1999999999999993</v>
      </c>
      <c r="K234">
        <v>697.4</v>
      </c>
      <c r="L234">
        <v>87.3</v>
      </c>
      <c r="M234">
        <v>2.2999999999999998</v>
      </c>
      <c r="N234">
        <v>101928</v>
      </c>
      <c r="O234" t="s">
        <v>255</v>
      </c>
      <c r="P234" s="6">
        <f t="shared" si="24"/>
        <v>6939.0000000000009</v>
      </c>
      <c r="Q234" s="7">
        <f t="shared" si="25"/>
        <v>8.0312500000000009E-2</v>
      </c>
      <c r="R234" s="8">
        <f t="shared" si="26"/>
        <v>141.22252750875319</v>
      </c>
      <c r="S234" s="8">
        <f t="shared" si="27"/>
        <v>87.741556341188357</v>
      </c>
      <c r="T234" s="8">
        <f t="shared" si="28"/>
        <v>3141.611801999512</v>
      </c>
      <c r="U234" s="8">
        <f t="shared" si="29"/>
        <v>31068.032187271394</v>
      </c>
      <c r="V234" s="6">
        <f t="shared" si="30"/>
        <v>-1717.7777777774884</v>
      </c>
      <c r="W234" s="9">
        <f t="shared" si="31"/>
        <v>-8.7264172243430895</v>
      </c>
    </row>
    <row r="235" spans="1:23" x14ac:dyDescent="0.3">
      <c r="A235" t="s">
        <v>15</v>
      </c>
      <c r="B235" s="1">
        <v>0.69381944444444443</v>
      </c>
      <c r="C235">
        <v>38.262999999999998</v>
      </c>
      <c r="D235">
        <v>-96.050833333333003</v>
      </c>
      <c r="E235">
        <v>9391</v>
      </c>
      <c r="F235">
        <v>34</v>
      </c>
      <c r="G235">
        <v>43</v>
      </c>
      <c r="H235" t="s">
        <v>99</v>
      </c>
      <c r="I235">
        <v>7.5</v>
      </c>
      <c r="J235">
        <v>9.6</v>
      </c>
      <c r="K235">
        <v>721.4</v>
      </c>
      <c r="L235">
        <v>94</v>
      </c>
      <c r="M235">
        <v>4.2</v>
      </c>
      <c r="N235">
        <v>101928</v>
      </c>
      <c r="O235" t="s">
        <v>256</v>
      </c>
      <c r="P235" s="6">
        <f t="shared" si="24"/>
        <v>6965.9999999999955</v>
      </c>
      <c r="Q235" s="7">
        <f t="shared" si="25"/>
        <v>8.0624999999999947E-2</v>
      </c>
      <c r="R235" s="8">
        <f t="shared" si="26"/>
        <v>141.5495352971364</v>
      </c>
      <c r="S235" s="8">
        <f t="shared" si="27"/>
        <v>87.944726280110842</v>
      </c>
      <c r="T235" s="8">
        <f t="shared" si="28"/>
        <v>2862.4116069251399</v>
      </c>
      <c r="U235" s="8">
        <f t="shared" si="29"/>
        <v>31068.032187271394</v>
      </c>
      <c r="V235" s="6">
        <f t="shared" si="30"/>
        <v>-2035.555555555967</v>
      </c>
      <c r="W235" s="9">
        <f t="shared" si="31"/>
        <v>-10.340747965719574</v>
      </c>
    </row>
    <row r="236" spans="1:23" x14ac:dyDescent="0.3">
      <c r="A236" t="s">
        <v>15</v>
      </c>
      <c r="B236" s="1">
        <v>0.69413194444444448</v>
      </c>
      <c r="C236">
        <v>38.266166666666997</v>
      </c>
      <c r="D236">
        <v>-96.048000000000002</v>
      </c>
      <c r="E236">
        <v>8696</v>
      </c>
      <c r="F236">
        <v>46</v>
      </c>
      <c r="G236">
        <v>25</v>
      </c>
      <c r="H236" t="s">
        <v>64</v>
      </c>
      <c r="I236">
        <v>7.5</v>
      </c>
      <c r="J236">
        <v>10</v>
      </c>
      <c r="K236">
        <v>740.5</v>
      </c>
      <c r="L236">
        <v>95.3</v>
      </c>
      <c r="M236">
        <v>5.7</v>
      </c>
      <c r="N236">
        <v>101928</v>
      </c>
      <c r="O236" t="s">
        <v>257</v>
      </c>
      <c r="P236" s="6">
        <f t="shared" si="24"/>
        <v>6993</v>
      </c>
      <c r="Q236" s="7">
        <f t="shared" si="25"/>
        <v>8.0937499999999996E-2</v>
      </c>
      <c r="R236" s="8">
        <f t="shared" si="26"/>
        <v>141.75422754912978</v>
      </c>
      <c r="S236" s="8">
        <f t="shared" si="27"/>
        <v>88.071901576274328</v>
      </c>
      <c r="T236" s="8">
        <f t="shared" si="28"/>
        <v>2650.5730309680566</v>
      </c>
      <c r="U236" s="8">
        <f t="shared" si="29"/>
        <v>31068.032187271394</v>
      </c>
      <c r="V236" s="6">
        <f t="shared" si="30"/>
        <v>-1544.4444444441845</v>
      </c>
      <c r="W236" s="9">
        <f t="shared" si="31"/>
        <v>-7.8458731835943691</v>
      </c>
    </row>
    <row r="237" spans="1:23" x14ac:dyDescent="0.3">
      <c r="A237" t="s">
        <v>15</v>
      </c>
      <c r="B237" s="1">
        <v>0.69444444444444453</v>
      </c>
      <c r="C237">
        <v>38.269166666666997</v>
      </c>
      <c r="D237">
        <v>-96.046666666666994</v>
      </c>
      <c r="E237">
        <v>8047</v>
      </c>
      <c r="F237">
        <v>0</v>
      </c>
      <c r="G237">
        <v>17</v>
      </c>
      <c r="H237" t="s">
        <v>64</v>
      </c>
      <c r="I237">
        <v>7.5</v>
      </c>
      <c r="J237">
        <v>10.5</v>
      </c>
      <c r="K237">
        <v>759</v>
      </c>
      <c r="L237">
        <v>95.7</v>
      </c>
      <c r="M237">
        <v>6.7</v>
      </c>
      <c r="N237">
        <v>101928</v>
      </c>
      <c r="O237" t="s">
        <v>258</v>
      </c>
      <c r="P237" s="6">
        <f t="shared" si="24"/>
        <v>7020.0000000000036</v>
      </c>
      <c r="Q237" s="7">
        <f t="shared" si="25"/>
        <v>8.1250000000000044E-2</v>
      </c>
      <c r="R237" s="8">
        <f t="shared" si="26"/>
        <v>141.8318758782589</v>
      </c>
      <c r="S237" s="8">
        <f t="shared" si="27"/>
        <v>88.12014448316225</v>
      </c>
      <c r="T237" s="8">
        <f t="shared" si="28"/>
        <v>2452.755425505974</v>
      </c>
      <c r="U237" s="8">
        <f t="shared" si="29"/>
        <v>31068.032187271394</v>
      </c>
      <c r="V237" s="6">
        <f t="shared" si="30"/>
        <v>-1442.222222222028</v>
      </c>
      <c r="W237" s="9">
        <f t="shared" si="31"/>
        <v>-7.3265779800761397</v>
      </c>
    </row>
    <row r="238" spans="1:23" x14ac:dyDescent="0.3">
      <c r="A238" t="s">
        <v>15</v>
      </c>
      <c r="B238" s="1">
        <v>0.69475694444444447</v>
      </c>
      <c r="C238">
        <v>38.272333333333002</v>
      </c>
      <c r="D238">
        <v>-96.046499999999995</v>
      </c>
      <c r="E238">
        <v>7397</v>
      </c>
      <c r="F238">
        <v>0</v>
      </c>
      <c r="G238">
        <v>31</v>
      </c>
      <c r="H238" t="s">
        <v>64</v>
      </c>
      <c r="I238">
        <v>7.5</v>
      </c>
      <c r="J238">
        <v>11</v>
      </c>
      <c r="K238">
        <v>777.1</v>
      </c>
      <c r="L238">
        <v>95.2</v>
      </c>
      <c r="M238">
        <v>7.9</v>
      </c>
      <c r="N238">
        <v>101928</v>
      </c>
      <c r="O238" t="s">
        <v>259</v>
      </c>
      <c r="P238" s="6">
        <f t="shared" si="24"/>
        <v>7046.9999999999982</v>
      </c>
      <c r="Q238" s="7">
        <f t="shared" si="25"/>
        <v>8.1562499999999982E-2</v>
      </c>
      <c r="R238" s="8">
        <f t="shared" si="26"/>
        <v>141.80708301181235</v>
      </c>
      <c r="S238" s="8">
        <f t="shared" si="27"/>
        <v>88.104740675239015</v>
      </c>
      <c r="T238" s="8">
        <f t="shared" si="28"/>
        <v>2254.6330163374787</v>
      </c>
      <c r="U238" s="8">
        <f t="shared" si="29"/>
        <v>31068.032187271394</v>
      </c>
      <c r="V238" s="6">
        <f t="shared" si="30"/>
        <v>-1444.4444444447365</v>
      </c>
      <c r="W238" s="9">
        <f t="shared" si="31"/>
        <v>-7.3378670062420577</v>
      </c>
    </row>
    <row r="239" spans="1:23" x14ac:dyDescent="0.3">
      <c r="A239" t="s">
        <v>15</v>
      </c>
      <c r="B239" s="1">
        <v>0.69506944444444441</v>
      </c>
      <c r="C239">
        <v>38.275500000000001</v>
      </c>
      <c r="D239">
        <v>-96.047499999999999</v>
      </c>
      <c r="E239">
        <v>6796</v>
      </c>
      <c r="F239">
        <v>335</v>
      </c>
      <c r="G239">
        <v>27</v>
      </c>
      <c r="H239" t="s">
        <v>64</v>
      </c>
      <c r="I239">
        <v>7.5</v>
      </c>
      <c r="J239">
        <v>11.5</v>
      </c>
      <c r="K239">
        <v>794.3</v>
      </c>
      <c r="L239">
        <v>93.9</v>
      </c>
      <c r="M239">
        <v>8.6999999999999993</v>
      </c>
      <c r="N239">
        <v>101928</v>
      </c>
      <c r="O239" t="s">
        <v>260</v>
      </c>
      <c r="P239" s="6">
        <f t="shared" si="24"/>
        <v>7073.9999999999927</v>
      </c>
      <c r="Q239" s="7">
        <f t="shared" si="25"/>
        <v>8.187499999999992E-2</v>
      </c>
      <c r="R239" s="8">
        <f t="shared" si="26"/>
        <v>141.68191260820029</v>
      </c>
      <c r="S239" s="8">
        <f t="shared" si="27"/>
        <v>88.026972303474835</v>
      </c>
      <c r="T239" s="8">
        <f t="shared" si="28"/>
        <v>2071.4459887832236</v>
      </c>
      <c r="U239" s="8">
        <f t="shared" si="29"/>
        <v>31068.032187271394</v>
      </c>
      <c r="V239" s="6">
        <f t="shared" si="30"/>
        <v>-1335.5555555558255</v>
      </c>
      <c r="W239" s="9">
        <f t="shared" si="31"/>
        <v>-6.7847047242330403</v>
      </c>
    </row>
    <row r="240" spans="1:23" x14ac:dyDescent="0.3">
      <c r="A240" t="s">
        <v>15</v>
      </c>
      <c r="B240" s="1">
        <v>0.69538194444444434</v>
      </c>
      <c r="C240">
        <v>38.278166666666998</v>
      </c>
      <c r="D240">
        <v>-96.048666666667003</v>
      </c>
      <c r="E240">
        <v>6233</v>
      </c>
      <c r="F240">
        <v>352</v>
      </c>
      <c r="G240">
        <v>22</v>
      </c>
      <c r="H240" t="s">
        <v>64</v>
      </c>
      <c r="I240">
        <v>7.5</v>
      </c>
      <c r="J240">
        <v>12.1</v>
      </c>
      <c r="K240">
        <v>810.9</v>
      </c>
      <c r="L240">
        <v>90.9</v>
      </c>
      <c r="M240">
        <v>10.199999999999999</v>
      </c>
      <c r="N240">
        <v>101928</v>
      </c>
      <c r="O240" t="s">
        <v>261</v>
      </c>
      <c r="P240" s="6">
        <f t="shared" si="24"/>
        <v>7100.9999999999873</v>
      </c>
      <c r="Q240" s="7">
        <f t="shared" si="25"/>
        <v>8.2187499999999858E-2</v>
      </c>
      <c r="R240" s="8">
        <f t="shared" si="26"/>
        <v>141.54897513951954</v>
      </c>
      <c r="S240" s="8">
        <f t="shared" si="27"/>
        <v>87.944378254183491</v>
      </c>
      <c r="T240" s="8">
        <f t="shared" si="28"/>
        <v>1899.8415020726652</v>
      </c>
      <c r="U240" s="8">
        <f t="shared" si="29"/>
        <v>31068.032187271394</v>
      </c>
      <c r="V240" s="6">
        <f t="shared" si="30"/>
        <v>-1251.1111111113639</v>
      </c>
      <c r="W240" s="9">
        <f t="shared" si="31"/>
        <v>-6.3557217300219655</v>
      </c>
    </row>
    <row r="241" spans="1:23" x14ac:dyDescent="0.3">
      <c r="A241" t="s">
        <v>15</v>
      </c>
      <c r="B241" s="1">
        <v>0.69569444444444439</v>
      </c>
      <c r="C241">
        <v>38.280999999999999</v>
      </c>
      <c r="D241">
        <v>-96.050166666666996</v>
      </c>
      <c r="E241">
        <v>5668</v>
      </c>
      <c r="F241">
        <v>316</v>
      </c>
      <c r="G241">
        <v>22</v>
      </c>
      <c r="H241" t="s">
        <v>64</v>
      </c>
      <c r="I241">
        <v>7.5</v>
      </c>
      <c r="J241">
        <v>12.8</v>
      </c>
      <c r="K241">
        <v>827.5</v>
      </c>
      <c r="L241">
        <v>86.8</v>
      </c>
      <c r="M241">
        <v>11.5</v>
      </c>
      <c r="N241">
        <v>101928</v>
      </c>
      <c r="O241" t="s">
        <v>262</v>
      </c>
      <c r="P241" s="6">
        <f t="shared" si="24"/>
        <v>7127.9999999999918</v>
      </c>
      <c r="Q241" s="7">
        <f t="shared" si="25"/>
        <v>8.2499999999999907E-2</v>
      </c>
      <c r="R241" s="8">
        <f t="shared" si="26"/>
        <v>141.38575353636855</v>
      </c>
      <c r="S241" s="8">
        <f t="shared" si="27"/>
        <v>87.842968672145773</v>
      </c>
      <c r="T241" s="8">
        <f t="shared" si="28"/>
        <v>1727.6274079492805</v>
      </c>
      <c r="U241" s="8">
        <f t="shared" si="29"/>
        <v>31068.032187271394</v>
      </c>
      <c r="V241" s="6">
        <f t="shared" si="30"/>
        <v>-1255.5555555553442</v>
      </c>
      <c r="W241" s="9">
        <f t="shared" si="31"/>
        <v>-6.3782997823465015</v>
      </c>
    </row>
    <row r="242" spans="1:23" x14ac:dyDescent="0.3">
      <c r="A242" t="s">
        <v>15</v>
      </c>
      <c r="B242" s="1">
        <v>0.69600694444444444</v>
      </c>
      <c r="C242">
        <v>38.283166666667</v>
      </c>
      <c r="D242">
        <v>-96.052000000000007</v>
      </c>
      <c r="E242">
        <v>5040</v>
      </c>
      <c r="F242">
        <v>346</v>
      </c>
      <c r="G242">
        <v>24</v>
      </c>
      <c r="H242" t="s">
        <v>99</v>
      </c>
      <c r="I242">
        <v>7.5</v>
      </c>
      <c r="J242">
        <v>13.4</v>
      </c>
      <c r="K242">
        <v>846.8</v>
      </c>
      <c r="L242">
        <v>84.7</v>
      </c>
      <c r="M242">
        <v>12.6</v>
      </c>
      <c r="N242">
        <v>101928</v>
      </c>
      <c r="O242" t="s">
        <v>263</v>
      </c>
      <c r="P242" s="6">
        <f t="shared" si="24"/>
        <v>7154.9999999999964</v>
      </c>
      <c r="Q242" s="7">
        <f t="shared" si="25"/>
        <v>8.2812499999999956E-2</v>
      </c>
      <c r="R242" s="8">
        <f t="shared" si="26"/>
        <v>141.20178511748753</v>
      </c>
      <c r="S242" s="8">
        <f t="shared" si="27"/>
        <v>87.728669093495</v>
      </c>
      <c r="T242" s="8">
        <f t="shared" si="28"/>
        <v>1536.2106803218726</v>
      </c>
      <c r="U242" s="8">
        <f t="shared" si="29"/>
        <v>31068.032187271394</v>
      </c>
      <c r="V242" s="6">
        <f t="shared" si="30"/>
        <v>-1395.5555555553206</v>
      </c>
      <c r="W242" s="9">
        <f t="shared" si="31"/>
        <v>-7.0895084306435452</v>
      </c>
    </row>
    <row r="243" spans="1:23" x14ac:dyDescent="0.3">
      <c r="A243" t="s">
        <v>15</v>
      </c>
      <c r="B243" s="1">
        <v>0.69631944444444438</v>
      </c>
      <c r="C243">
        <v>38.285499999999999</v>
      </c>
      <c r="D243">
        <v>-96.052000000000007</v>
      </c>
      <c r="E243">
        <v>4370</v>
      </c>
      <c r="F243">
        <v>13</v>
      </c>
      <c r="G243">
        <v>21</v>
      </c>
      <c r="H243" t="s">
        <v>99</v>
      </c>
      <c r="I243">
        <v>7.4</v>
      </c>
      <c r="J243">
        <v>14.1</v>
      </c>
      <c r="K243">
        <v>867.4</v>
      </c>
      <c r="L243">
        <v>85.8</v>
      </c>
      <c r="M243">
        <v>13.1</v>
      </c>
      <c r="N243">
        <v>101928</v>
      </c>
      <c r="O243" t="s">
        <v>264</v>
      </c>
      <c r="P243" s="6">
        <f t="shared" si="24"/>
        <v>7181.9999999999909</v>
      </c>
      <c r="Q243" s="7">
        <f t="shared" si="25"/>
        <v>8.3124999999999893E-2</v>
      </c>
      <c r="R243" s="8">
        <f t="shared" si="26"/>
        <v>141.17552372912289</v>
      </c>
      <c r="S243" s="8">
        <f t="shared" si="27"/>
        <v>87.71235289290405</v>
      </c>
      <c r="T243" s="8">
        <f t="shared" si="28"/>
        <v>1331.9921970251157</v>
      </c>
      <c r="U243" s="8">
        <f t="shared" si="29"/>
        <v>31068.032187271394</v>
      </c>
      <c r="V243" s="6">
        <f t="shared" si="30"/>
        <v>-1488.88888888919</v>
      </c>
      <c r="W243" s="9">
        <f t="shared" si="31"/>
        <v>-7.5636475295110435</v>
      </c>
    </row>
    <row r="244" spans="1:23" x14ac:dyDescent="0.3">
      <c r="A244" t="s">
        <v>15</v>
      </c>
      <c r="B244" s="1">
        <v>0.69663194444444443</v>
      </c>
      <c r="C244">
        <v>38.288499999999999</v>
      </c>
      <c r="D244">
        <v>-96.050166666666996</v>
      </c>
      <c r="E244">
        <v>3748</v>
      </c>
      <c r="F244">
        <v>27</v>
      </c>
      <c r="G244">
        <v>34</v>
      </c>
      <c r="H244" t="s">
        <v>64</v>
      </c>
      <c r="I244">
        <v>7.4</v>
      </c>
      <c r="J244">
        <v>14.8</v>
      </c>
      <c r="K244">
        <v>886.6</v>
      </c>
      <c r="L244">
        <v>85.9</v>
      </c>
      <c r="M244">
        <v>13.1</v>
      </c>
      <c r="N244">
        <v>101928</v>
      </c>
      <c r="O244" t="s">
        <v>265</v>
      </c>
      <c r="P244" s="6">
        <f t="shared" si="24"/>
        <v>7208.9999999999955</v>
      </c>
      <c r="Q244" s="7">
        <f t="shared" si="25"/>
        <v>8.3437499999999942E-2</v>
      </c>
      <c r="R244" s="8">
        <f t="shared" si="26"/>
        <v>141.30169140475877</v>
      </c>
      <c r="S244" s="8">
        <f t="shared" si="27"/>
        <v>87.790740869776613</v>
      </c>
      <c r="T244" s="8">
        <f t="shared" si="28"/>
        <v>1142.4042916361861</v>
      </c>
      <c r="U244" s="8">
        <f t="shared" si="29"/>
        <v>31068.032187271394</v>
      </c>
      <c r="V244" s="6">
        <f t="shared" si="30"/>
        <v>-1382.2222222219893</v>
      </c>
      <c r="W244" s="9">
        <f t="shared" si="31"/>
        <v>-7.0217742736628734</v>
      </c>
    </row>
    <row r="245" spans="1:23" x14ac:dyDescent="0.3">
      <c r="A245" t="s">
        <v>15</v>
      </c>
      <c r="B245" s="1">
        <v>0.69694444444444448</v>
      </c>
      <c r="C245">
        <v>38.292166666667001</v>
      </c>
      <c r="D245">
        <v>-96.047333333333</v>
      </c>
      <c r="E245">
        <v>3134</v>
      </c>
      <c r="F245">
        <v>20</v>
      </c>
      <c r="G245">
        <v>41</v>
      </c>
      <c r="H245" t="s">
        <v>99</v>
      </c>
      <c r="I245">
        <v>7.4</v>
      </c>
      <c r="J245">
        <v>15.4</v>
      </c>
      <c r="K245">
        <v>907.2</v>
      </c>
      <c r="L245">
        <v>83.4</v>
      </c>
      <c r="M245">
        <v>13.1</v>
      </c>
      <c r="N245">
        <v>101928</v>
      </c>
      <c r="O245" t="s">
        <v>266</v>
      </c>
      <c r="P245" s="6">
        <f t="shared" si="24"/>
        <v>7235.9999999999991</v>
      </c>
      <c r="Q245" s="7">
        <f t="shared" si="25"/>
        <v>8.3749999999999991E-2</v>
      </c>
      <c r="R245" s="8">
        <f t="shared" si="26"/>
        <v>141.50852282864147</v>
      </c>
      <c r="S245" s="8">
        <f t="shared" si="27"/>
        <v>87.91924523343495</v>
      </c>
      <c r="T245" s="8">
        <f t="shared" si="28"/>
        <v>955.25481589856133</v>
      </c>
      <c r="U245" s="8">
        <f t="shared" si="29"/>
        <v>31068.032187271394</v>
      </c>
      <c r="V245" s="6">
        <f t="shared" si="30"/>
        <v>-1364.4444444442606</v>
      </c>
      <c r="W245" s="9">
        <f t="shared" si="31"/>
        <v>-6.9314620643555456</v>
      </c>
    </row>
    <row r="246" spans="1:23" x14ac:dyDescent="0.3">
      <c r="A246" t="s">
        <v>15</v>
      </c>
      <c r="B246" s="1">
        <v>0.69725694444444442</v>
      </c>
      <c r="C246">
        <v>38.295833333333</v>
      </c>
      <c r="D246">
        <v>-96.045666666667003</v>
      </c>
      <c r="E246">
        <v>2517</v>
      </c>
      <c r="F246">
        <v>2</v>
      </c>
      <c r="G246">
        <v>25</v>
      </c>
      <c r="H246" t="s">
        <v>99</v>
      </c>
      <c r="I246">
        <v>7.4</v>
      </c>
      <c r="J246">
        <v>16</v>
      </c>
      <c r="K246">
        <v>927.8</v>
      </c>
      <c r="L246">
        <v>78.599999999999994</v>
      </c>
      <c r="M246">
        <v>12.5</v>
      </c>
      <c r="N246">
        <v>101928</v>
      </c>
      <c r="O246" t="s">
        <v>267</v>
      </c>
      <c r="P246" s="6">
        <f t="shared" si="24"/>
        <v>7262.9999999999936</v>
      </c>
      <c r="Q246" s="7">
        <f t="shared" si="25"/>
        <v>8.4062499999999929E-2</v>
      </c>
      <c r="R246" s="8">
        <f t="shared" si="26"/>
        <v>141.61524929218243</v>
      </c>
      <c r="S246" s="8">
        <f t="shared" si="27"/>
        <v>87.98555438523293</v>
      </c>
      <c r="T246" s="8">
        <f t="shared" si="28"/>
        <v>767.19092904169713</v>
      </c>
      <c r="U246" s="8">
        <f t="shared" si="29"/>
        <v>31068.032187271394</v>
      </c>
      <c r="V246" s="6">
        <f t="shared" si="30"/>
        <v>-1371.1111111113883</v>
      </c>
      <c r="W246" s="9">
        <f t="shared" si="31"/>
        <v>-6.9653291428482289</v>
      </c>
    </row>
    <row r="247" spans="1:23" x14ac:dyDescent="0.3">
      <c r="A247" t="s">
        <v>15</v>
      </c>
      <c r="B247" s="1">
        <v>0.69756944444444446</v>
      </c>
      <c r="C247">
        <v>38.298999999999999</v>
      </c>
      <c r="D247">
        <v>-96.046166666667006</v>
      </c>
      <c r="E247">
        <v>1936</v>
      </c>
      <c r="F247">
        <v>6</v>
      </c>
      <c r="G247">
        <v>21</v>
      </c>
      <c r="H247" t="s">
        <v>99</v>
      </c>
      <c r="I247">
        <v>7.4</v>
      </c>
      <c r="J247">
        <v>16.600000000000001</v>
      </c>
      <c r="K247">
        <v>947.8</v>
      </c>
      <c r="L247">
        <v>75.900000000000006</v>
      </c>
      <c r="M247">
        <v>12.4</v>
      </c>
      <c r="N247">
        <v>101928</v>
      </c>
      <c r="O247" t="s">
        <v>268</v>
      </c>
      <c r="P247" s="6">
        <f t="shared" si="24"/>
        <v>7289.9999999999982</v>
      </c>
      <c r="Q247" s="7">
        <f t="shared" si="25"/>
        <v>8.4374999999999978E-2</v>
      </c>
      <c r="R247" s="8">
        <f t="shared" si="26"/>
        <v>141.53984820219591</v>
      </c>
      <c r="S247" s="8">
        <f t="shared" si="27"/>
        <v>87.938707688024309</v>
      </c>
      <c r="T247" s="8">
        <f t="shared" si="28"/>
        <v>590.09997561570344</v>
      </c>
      <c r="U247" s="8">
        <f t="shared" si="29"/>
        <v>31068.032187271394</v>
      </c>
      <c r="V247" s="6">
        <f t="shared" si="30"/>
        <v>-1291.1111111108937</v>
      </c>
      <c r="W247" s="9">
        <f t="shared" si="31"/>
        <v>-6.5589242009616235</v>
      </c>
    </row>
    <row r="248" spans="1:23" x14ac:dyDescent="0.3">
      <c r="A248" t="s">
        <v>15</v>
      </c>
      <c r="B248" s="1">
        <v>0.69788194444444451</v>
      </c>
      <c r="C248">
        <v>38.300333333333</v>
      </c>
      <c r="D248">
        <v>-96.046833333332998</v>
      </c>
      <c r="E248">
        <v>1280</v>
      </c>
      <c r="F248">
        <v>314</v>
      </c>
      <c r="G248">
        <v>16</v>
      </c>
      <c r="H248" t="s">
        <v>99</v>
      </c>
      <c r="I248">
        <v>7.4</v>
      </c>
      <c r="J248">
        <v>17.100000000000001</v>
      </c>
      <c r="K248">
        <v>968.8</v>
      </c>
      <c r="L248">
        <v>75.5</v>
      </c>
      <c r="M248">
        <v>12.8</v>
      </c>
      <c r="N248">
        <v>101928</v>
      </c>
      <c r="O248" t="s">
        <v>269</v>
      </c>
      <c r="P248" s="6">
        <f t="shared" si="24"/>
        <v>7317.0000000000027</v>
      </c>
      <c r="Q248" s="7">
        <f t="shared" si="25"/>
        <v>8.4687500000000027E-2</v>
      </c>
      <c r="R248" s="8">
        <f t="shared" si="26"/>
        <v>141.46870767627354</v>
      </c>
      <c r="S248" s="8">
        <f t="shared" si="27"/>
        <v>87.894508079268746</v>
      </c>
      <c r="T248" s="8">
        <f t="shared" si="28"/>
        <v>390.14874420872957</v>
      </c>
      <c r="U248" s="8">
        <f t="shared" si="29"/>
        <v>31068.032187271394</v>
      </c>
      <c r="V248" s="6">
        <f t="shared" si="30"/>
        <v>-1457.7777777775323</v>
      </c>
      <c r="W248" s="9">
        <f t="shared" si="31"/>
        <v>-7.4056011632200089</v>
      </c>
    </row>
    <row r="249" spans="1:23" x14ac:dyDescent="0.3">
      <c r="A249" t="s">
        <v>15</v>
      </c>
      <c r="B249" s="1">
        <v>0.70100694444444445</v>
      </c>
      <c r="C249">
        <v>38.300666666666999</v>
      </c>
      <c r="D249">
        <v>-96.047166666666996</v>
      </c>
      <c r="E249">
        <v>1170</v>
      </c>
      <c r="F249">
        <v>0</v>
      </c>
      <c r="G249">
        <v>0</v>
      </c>
      <c r="H249" t="s">
        <v>64</v>
      </c>
      <c r="I249">
        <v>7.4</v>
      </c>
      <c r="J249">
        <v>21.3</v>
      </c>
      <c r="K249">
        <v>973.4</v>
      </c>
      <c r="L249">
        <v>86.1</v>
      </c>
      <c r="M249">
        <v>12.6</v>
      </c>
      <c r="N249">
        <v>101928</v>
      </c>
      <c r="O249" t="s">
        <v>270</v>
      </c>
      <c r="P249" s="6">
        <f t="shared" si="24"/>
        <v>7586.9999999999964</v>
      </c>
      <c r="Q249" s="7">
        <f t="shared" si="25"/>
        <v>8.781249999999996E-2</v>
      </c>
      <c r="R249" s="8">
        <f t="shared" si="26"/>
        <v>141.43645831605428</v>
      </c>
      <c r="S249" s="8">
        <f t="shared" si="27"/>
        <v>87.874471551764529</v>
      </c>
      <c r="T249" s="8">
        <f t="shared" si="28"/>
        <v>356.62033650329187</v>
      </c>
      <c r="U249" s="8">
        <f t="shared" si="29"/>
        <v>31068.032187271394</v>
      </c>
      <c r="V249" s="6">
        <f t="shared" si="30"/>
        <v>-24.444444444445018</v>
      </c>
      <c r="W249" s="9">
        <f t="shared" si="31"/>
        <v>-0.1241792877979203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W0ZC-13</vt:lpstr>
      <vt:lpstr>Altitude</vt:lpstr>
      <vt:lpstr>Environmental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Zack Clobes</cp:lastModifiedBy>
  <dcterms:created xsi:type="dcterms:W3CDTF">2019-03-30T03:49:43Z</dcterms:created>
  <dcterms:modified xsi:type="dcterms:W3CDTF">2019-03-30T04:12:03Z</dcterms:modified>
</cp:coreProperties>
</file>